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8"/>
  <workbookPr/>
  <mc:AlternateContent xmlns:mc="http://schemas.openxmlformats.org/markup-compatibility/2006">
    <mc:Choice Requires="x15">
      <x15ac:absPath xmlns:x15ac="http://schemas.microsoft.com/office/spreadsheetml/2010/11/ac" url="https://ymlcomcn.sharepoint.com/sites/YMXMNTEAMS/Shared Documents/XMNSCH2026/202603/"/>
    </mc:Choice>
  </mc:AlternateContent>
  <xr:revisionPtr revIDLastSave="74" documentId="13_ncr:1_{90EE9CA9-0C97-4661-9582-06B97E8800DF}" xr6:coauthVersionLast="47" xr6:coauthVersionMax="47" xr10:uidLastSave="{DE75E74C-0D97-4A87-828D-9B30562A9655}"/>
  <bookViews>
    <workbookView xWindow="-108" yWindow="-108" windowWidth="23256" windowHeight="12576" firstSheet="9" activeTab="7" xr2:uid="{00000000-000D-0000-FFFF-FFFF00000000}"/>
  </bookViews>
  <sheets>
    <sheet name="USA" sheetId="12" r:id="rId1"/>
    <sheet name="SEA" sheetId="24" r:id="rId2"/>
    <sheet name="新架构MD1" sheetId="16" r:id="rId3"/>
    <sheet name="新架构MD2" sheetId="18" r:id="rId4"/>
    <sheet name="新架构MD4" sheetId="17" r:id="rId5"/>
    <sheet name="NCP" sheetId="22" r:id="rId6"/>
    <sheet name="中东" sheetId="21" r:id="rId7"/>
    <sheet name="CPX" sheetId="10" r:id="rId8"/>
    <sheet name="CAT" sheetId="15" r:id="rId9"/>
    <sheet name="JP&amp;KR" sheetId="11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11" l="1"/>
  <c r="D54" i="11" s="1"/>
  <c r="E52" i="11"/>
  <c r="F44" i="11"/>
  <c r="G44" i="11" s="1"/>
  <c r="E44" i="11"/>
  <c r="E45" i="11" s="1"/>
  <c r="G43" i="11"/>
  <c r="F43" i="11"/>
  <c r="E43" i="11"/>
  <c r="F42" i="11"/>
  <c r="G42" i="11" s="1"/>
  <c r="E34" i="11"/>
  <c r="E35" i="11" s="1"/>
  <c r="E33" i="11"/>
  <c r="G33" i="11" s="1"/>
  <c r="H32" i="11"/>
  <c r="G32" i="11"/>
  <c r="F32" i="11"/>
  <c r="F23" i="11"/>
  <c r="F24" i="11" s="1"/>
  <c r="E23" i="11"/>
  <c r="E24" i="11" s="1"/>
  <c r="E25" i="11" s="1"/>
  <c r="E26" i="11" s="1"/>
  <c r="F22" i="11"/>
  <c r="G22" i="11" s="1"/>
  <c r="H22" i="11" s="1"/>
  <c r="H23" i="11" s="1"/>
  <c r="H24" i="11" s="1"/>
  <c r="H25" i="11" s="1"/>
  <c r="H26" i="11" s="1"/>
  <c r="E13" i="11"/>
  <c r="E14" i="11" s="1"/>
  <c r="F12" i="11"/>
  <c r="G12" i="11" s="1"/>
  <c r="H12" i="11" s="1"/>
  <c r="I12" i="11" s="1"/>
  <c r="H21" i="17"/>
  <c r="I21" i="17" s="1"/>
  <c r="G18" i="17"/>
  <c r="C18" i="17"/>
  <c r="H17" i="17"/>
  <c r="I17" i="17" s="1"/>
  <c r="D17" i="17"/>
  <c r="H12" i="17"/>
  <c r="I12" i="17" s="1"/>
  <c r="G9" i="17"/>
  <c r="C9" i="17"/>
  <c r="H8" i="17"/>
  <c r="I8" i="17" s="1"/>
  <c r="D8" i="17"/>
  <c r="H27" i="18"/>
  <c r="C27" i="18"/>
  <c r="I26" i="18"/>
  <c r="J26" i="18" s="1"/>
  <c r="K26" i="18" s="1"/>
  <c r="L26" i="18" s="1"/>
  <c r="E26" i="18"/>
  <c r="D26" i="18"/>
  <c r="C19" i="18"/>
  <c r="G18" i="18"/>
  <c r="C18" i="18"/>
  <c r="H17" i="18"/>
  <c r="I17" i="18" s="1"/>
  <c r="J17" i="18" s="1"/>
  <c r="K17" i="18" s="1"/>
  <c r="D17" i="18"/>
  <c r="C11" i="18"/>
  <c r="C10" i="18"/>
  <c r="H9" i="18"/>
  <c r="C9" i="18"/>
  <c r="I8" i="18"/>
  <c r="J8" i="18" s="1"/>
  <c r="K8" i="18" s="1"/>
  <c r="L8" i="18" s="1"/>
  <c r="E8" i="18"/>
  <c r="D8" i="18"/>
  <c r="H34" i="16"/>
  <c r="C34" i="16"/>
  <c r="M33" i="16"/>
  <c r="L33" i="16"/>
  <c r="K33" i="16"/>
  <c r="J33" i="16"/>
  <c r="I33" i="16"/>
  <c r="E33" i="16"/>
  <c r="D33" i="16"/>
  <c r="D30" i="16"/>
  <c r="G29" i="16"/>
  <c r="D29" i="16"/>
  <c r="L28" i="16"/>
  <c r="K28" i="16"/>
  <c r="J28" i="16"/>
  <c r="I28" i="16"/>
  <c r="H28" i="16"/>
  <c r="C28" i="16"/>
  <c r="D28" i="16" s="1"/>
  <c r="L27" i="16"/>
  <c r="K27" i="16"/>
  <c r="J27" i="16"/>
  <c r="I27" i="16"/>
  <c r="H27" i="16"/>
  <c r="D27" i="16"/>
  <c r="C19" i="16"/>
  <c r="G18" i="16"/>
  <c r="C18" i="16"/>
  <c r="L17" i="16"/>
  <c r="K17" i="16"/>
  <c r="J17" i="16"/>
  <c r="I17" i="16"/>
  <c r="H17" i="16"/>
  <c r="D17" i="16"/>
  <c r="C11" i="16"/>
  <c r="C10" i="16"/>
  <c r="H9" i="16"/>
  <c r="C9" i="16"/>
  <c r="M8" i="16"/>
  <c r="L8" i="16"/>
  <c r="K8" i="16"/>
  <c r="J8" i="16"/>
  <c r="I8" i="16"/>
  <c r="E8" i="16"/>
  <c r="D8" i="16"/>
  <c r="C39" i="24"/>
  <c r="C40" i="24" s="1"/>
  <c r="D38" i="24"/>
  <c r="C26" i="24"/>
  <c r="E26" i="24" s="1"/>
  <c r="E25" i="24"/>
  <c r="D25" i="24"/>
  <c r="C18" i="24"/>
  <c r="D18" i="24" s="1"/>
  <c r="E18" i="24" s="1"/>
  <c r="D17" i="24"/>
  <c r="E17" i="24" s="1"/>
  <c r="C17" i="24"/>
  <c r="C16" i="24"/>
  <c r="D16" i="24" s="1"/>
  <c r="E16" i="24" s="1"/>
  <c r="C15" i="24"/>
  <c r="D15" i="24" s="1"/>
  <c r="E15" i="24" s="1"/>
  <c r="D14" i="24"/>
  <c r="E14" i="24" s="1"/>
  <c r="C30" i="12"/>
  <c r="D30" i="12" s="1"/>
  <c r="H30" i="12" s="1"/>
  <c r="I30" i="12" s="1"/>
  <c r="J30" i="12" s="1"/>
  <c r="K30" i="12" s="1"/>
  <c r="L30" i="12" s="1"/>
  <c r="M30" i="12" s="1"/>
  <c r="D29" i="12"/>
  <c r="H29" i="12" s="1"/>
  <c r="I29" i="12" s="1"/>
  <c r="J29" i="12" s="1"/>
  <c r="K29" i="12" s="1"/>
  <c r="L29" i="12" s="1"/>
  <c r="M29" i="12" s="1"/>
  <c r="C22" i="12"/>
  <c r="D22" i="12" s="1"/>
  <c r="D21" i="12"/>
  <c r="H21" i="12" s="1"/>
  <c r="H22" i="12" s="1"/>
  <c r="C15" i="12"/>
  <c r="C16" i="12" s="1"/>
  <c r="D14" i="12"/>
  <c r="E14" i="12" s="1"/>
  <c r="C8" i="12"/>
  <c r="D8" i="12" s="1"/>
  <c r="E8" i="12" s="1"/>
  <c r="D7" i="12"/>
  <c r="E7" i="12" s="1"/>
  <c r="D55" i="11" l="1"/>
  <c r="E54" i="11"/>
  <c r="F45" i="11"/>
  <c r="G45" i="11" s="1"/>
  <c r="E46" i="11"/>
  <c r="F46" i="11" s="1"/>
  <c r="G46" i="11" s="1"/>
  <c r="E36" i="11"/>
  <c r="H35" i="11"/>
  <c r="G35" i="11"/>
  <c r="F35" i="11"/>
  <c r="F14" i="11"/>
  <c r="G14" i="11" s="1"/>
  <c r="H14" i="11" s="1"/>
  <c r="I14" i="11" s="1"/>
  <c r="E15" i="11"/>
  <c r="F25" i="11"/>
  <c r="G24" i="11"/>
  <c r="H33" i="11"/>
  <c r="F34" i="11"/>
  <c r="G34" i="11"/>
  <c r="F13" i="11"/>
  <c r="G13" i="11" s="1"/>
  <c r="H13" i="11" s="1"/>
  <c r="I13" i="11" s="1"/>
  <c r="G23" i="11"/>
  <c r="H34" i="11"/>
  <c r="E53" i="11"/>
  <c r="F33" i="11"/>
  <c r="C10" i="17"/>
  <c r="D9" i="17"/>
  <c r="G10" i="17"/>
  <c r="H9" i="17"/>
  <c r="I9" i="17" s="1"/>
  <c r="C19" i="17"/>
  <c r="D18" i="17"/>
  <c r="G19" i="17"/>
  <c r="H18" i="17"/>
  <c r="I18" i="17" s="1"/>
  <c r="N8" i="18"/>
  <c r="M8" i="18"/>
  <c r="C12" i="18"/>
  <c r="E9" i="18"/>
  <c r="D9" i="18"/>
  <c r="H10" i="18"/>
  <c r="I9" i="18"/>
  <c r="J9" i="18" s="1"/>
  <c r="K9" i="18" s="1"/>
  <c r="L9" i="18" s="1"/>
  <c r="E10" i="18"/>
  <c r="D10" i="18"/>
  <c r="E11" i="18"/>
  <c r="D11" i="18"/>
  <c r="M17" i="18"/>
  <c r="L17" i="18"/>
  <c r="C20" i="18"/>
  <c r="D20" i="18" s="1"/>
  <c r="D18" i="18"/>
  <c r="G19" i="18"/>
  <c r="H18" i="18"/>
  <c r="I18" i="18" s="1"/>
  <c r="J18" i="18" s="1"/>
  <c r="K18" i="18" s="1"/>
  <c r="C21" i="18"/>
  <c r="D21" i="18" s="1"/>
  <c r="D19" i="18"/>
  <c r="N26" i="18"/>
  <c r="M26" i="18"/>
  <c r="C28" i="18"/>
  <c r="E27" i="18"/>
  <c r="D27" i="18"/>
  <c r="H28" i="18"/>
  <c r="I27" i="18"/>
  <c r="J27" i="18" s="1"/>
  <c r="K27" i="18" s="1"/>
  <c r="L27" i="18" s="1"/>
  <c r="C12" i="16"/>
  <c r="E9" i="16"/>
  <c r="D9" i="16"/>
  <c r="H10" i="16"/>
  <c r="M9" i="16"/>
  <c r="L9" i="16"/>
  <c r="K9" i="16"/>
  <c r="J9" i="16"/>
  <c r="I9" i="16"/>
  <c r="E10" i="16"/>
  <c r="D10" i="16"/>
  <c r="E11" i="16"/>
  <c r="D11" i="16"/>
  <c r="C20" i="16"/>
  <c r="D20" i="16" s="1"/>
  <c r="D18" i="16"/>
  <c r="G19" i="16"/>
  <c r="L18" i="16"/>
  <c r="K18" i="16"/>
  <c r="J18" i="16"/>
  <c r="I18" i="16"/>
  <c r="H18" i="16"/>
  <c r="C21" i="16"/>
  <c r="D21" i="16" s="1"/>
  <c r="D19" i="16"/>
  <c r="G30" i="16"/>
  <c r="L29" i="16"/>
  <c r="K29" i="16"/>
  <c r="J29" i="16"/>
  <c r="I29" i="16"/>
  <c r="H29" i="16"/>
  <c r="C35" i="16"/>
  <c r="E34" i="16"/>
  <c r="D34" i="16"/>
  <c r="H35" i="16"/>
  <c r="M34" i="16"/>
  <c r="L34" i="16"/>
  <c r="K34" i="16"/>
  <c r="J34" i="16"/>
  <c r="I34" i="16"/>
  <c r="C41" i="24"/>
  <c r="D40" i="24"/>
  <c r="D26" i="24"/>
  <c r="C27" i="24"/>
  <c r="D39" i="24"/>
  <c r="C9" i="12"/>
  <c r="C10" i="12" s="1"/>
  <c r="D10" i="12" s="1"/>
  <c r="E10" i="12" s="1"/>
  <c r="C17" i="12"/>
  <c r="D17" i="12" s="1"/>
  <c r="E17" i="12" s="1"/>
  <c r="D16" i="12"/>
  <c r="E16" i="12" s="1"/>
  <c r="I22" i="12"/>
  <c r="J22" i="12" s="1"/>
  <c r="K22" i="12" s="1"/>
  <c r="L22" i="12" s="1"/>
  <c r="M22" i="12" s="1"/>
  <c r="H23" i="12"/>
  <c r="I21" i="12"/>
  <c r="J21" i="12" s="1"/>
  <c r="K21" i="12" s="1"/>
  <c r="L21" i="12" s="1"/>
  <c r="M21" i="12" s="1"/>
  <c r="C23" i="12"/>
  <c r="D15" i="12"/>
  <c r="E15" i="12" s="1"/>
  <c r="C31" i="12"/>
  <c r="D9" i="12"/>
  <c r="E9" i="12" s="1"/>
  <c r="O11" i="21"/>
  <c r="O12" i="21"/>
  <c r="O13" i="21"/>
  <c r="D56" i="11" l="1"/>
  <c r="E56" i="11" s="1"/>
  <c r="E55" i="11"/>
  <c r="F26" i="11"/>
  <c r="G26" i="11" s="1"/>
  <c r="G25" i="11"/>
  <c r="E16" i="11"/>
  <c r="F16" i="11" s="1"/>
  <c r="G16" i="11" s="1"/>
  <c r="H16" i="11" s="1"/>
  <c r="I16" i="11" s="1"/>
  <c r="F15" i="11"/>
  <c r="G15" i="11" s="1"/>
  <c r="H15" i="11" s="1"/>
  <c r="I15" i="11" s="1"/>
  <c r="G36" i="11"/>
  <c r="F36" i="11"/>
  <c r="H36" i="11"/>
  <c r="G20" i="17"/>
  <c r="H20" i="17" s="1"/>
  <c r="I20" i="17" s="1"/>
  <c r="H19" i="17"/>
  <c r="I19" i="17" s="1"/>
  <c r="C20" i="17"/>
  <c r="D19" i="17"/>
  <c r="G11" i="17"/>
  <c r="H11" i="17" s="1"/>
  <c r="I11" i="17" s="1"/>
  <c r="H10" i="17"/>
  <c r="I10" i="17" s="1"/>
  <c r="C11" i="17"/>
  <c r="D10" i="17"/>
  <c r="N27" i="18"/>
  <c r="M27" i="18"/>
  <c r="H29" i="18"/>
  <c r="I28" i="18"/>
  <c r="J28" i="18" s="1"/>
  <c r="K28" i="18" s="1"/>
  <c r="L28" i="18" s="1"/>
  <c r="C29" i="18"/>
  <c r="E28" i="18"/>
  <c r="D28" i="18"/>
  <c r="M18" i="18"/>
  <c r="L18" i="18"/>
  <c r="G20" i="18"/>
  <c r="H19" i="18"/>
  <c r="I19" i="18" s="1"/>
  <c r="J19" i="18" s="1"/>
  <c r="K19" i="18" s="1"/>
  <c r="N9" i="18"/>
  <c r="M9" i="18"/>
  <c r="H11" i="18"/>
  <c r="I10" i="18"/>
  <c r="J10" i="18" s="1"/>
  <c r="K10" i="18" s="1"/>
  <c r="L10" i="18" s="1"/>
  <c r="E12" i="18"/>
  <c r="D12" i="18"/>
  <c r="H36" i="16"/>
  <c r="M35" i="16"/>
  <c r="L35" i="16"/>
  <c r="K35" i="16"/>
  <c r="J35" i="16"/>
  <c r="I35" i="16"/>
  <c r="C36" i="16"/>
  <c r="E35" i="16"/>
  <c r="D35" i="16"/>
  <c r="L30" i="16"/>
  <c r="K30" i="16"/>
  <c r="J30" i="16"/>
  <c r="I30" i="16"/>
  <c r="H30" i="16"/>
  <c r="G20" i="16"/>
  <c r="L19" i="16"/>
  <c r="K19" i="16"/>
  <c r="J19" i="16"/>
  <c r="I19" i="16"/>
  <c r="H19" i="16"/>
  <c r="H11" i="16"/>
  <c r="M10" i="16"/>
  <c r="L10" i="16"/>
  <c r="K10" i="16"/>
  <c r="J10" i="16"/>
  <c r="I10" i="16"/>
  <c r="E12" i="16"/>
  <c r="D12" i="16"/>
  <c r="E27" i="24"/>
  <c r="D27" i="24"/>
  <c r="C28" i="24"/>
  <c r="C42" i="24"/>
  <c r="D42" i="24" s="1"/>
  <c r="D41" i="24"/>
  <c r="D31" i="12"/>
  <c r="H31" i="12" s="1"/>
  <c r="I31" i="12" s="1"/>
  <c r="J31" i="12" s="1"/>
  <c r="K31" i="12" s="1"/>
  <c r="L31" i="12" s="1"/>
  <c r="M31" i="12" s="1"/>
  <c r="C32" i="12"/>
  <c r="C24" i="12"/>
  <c r="D23" i="12"/>
  <c r="I23" i="12"/>
  <c r="J23" i="12" s="1"/>
  <c r="K23" i="12" s="1"/>
  <c r="L23" i="12" s="1"/>
  <c r="M23" i="12" s="1"/>
  <c r="H24" i="12"/>
  <c r="C12" i="17" l="1"/>
  <c r="D12" i="17" s="1"/>
  <c r="D11" i="17"/>
  <c r="C21" i="17"/>
  <c r="D21" i="17" s="1"/>
  <c r="D20" i="17"/>
  <c r="N10" i="18"/>
  <c r="M10" i="18"/>
  <c r="H12" i="18"/>
  <c r="I12" i="18" s="1"/>
  <c r="J12" i="18" s="1"/>
  <c r="K12" i="18" s="1"/>
  <c r="L12" i="18" s="1"/>
  <c r="I11" i="18"/>
  <c r="J11" i="18" s="1"/>
  <c r="K11" i="18" s="1"/>
  <c r="L11" i="18" s="1"/>
  <c r="M19" i="18"/>
  <c r="L19" i="18"/>
  <c r="G21" i="18"/>
  <c r="H21" i="18" s="1"/>
  <c r="I21" i="18" s="1"/>
  <c r="J21" i="18" s="1"/>
  <c r="K21" i="18" s="1"/>
  <c r="H20" i="18"/>
  <c r="I20" i="18" s="1"/>
  <c r="J20" i="18" s="1"/>
  <c r="K20" i="18" s="1"/>
  <c r="C30" i="18"/>
  <c r="E29" i="18"/>
  <c r="D29" i="18"/>
  <c r="N28" i="18"/>
  <c r="M28" i="18"/>
  <c r="H30" i="18"/>
  <c r="I30" i="18" s="1"/>
  <c r="J30" i="18" s="1"/>
  <c r="K30" i="18" s="1"/>
  <c r="L30" i="18" s="1"/>
  <c r="I29" i="18"/>
  <c r="J29" i="18" s="1"/>
  <c r="K29" i="18" s="1"/>
  <c r="L29" i="18" s="1"/>
  <c r="H12" i="16"/>
  <c r="M11" i="16"/>
  <c r="L11" i="16"/>
  <c r="K11" i="16"/>
  <c r="J11" i="16"/>
  <c r="I11" i="16"/>
  <c r="G21" i="16"/>
  <c r="L20" i="16"/>
  <c r="K20" i="16"/>
  <c r="J20" i="16"/>
  <c r="I20" i="16"/>
  <c r="H20" i="16"/>
  <c r="C37" i="16"/>
  <c r="E36" i="16"/>
  <c r="D36" i="16"/>
  <c r="H37" i="16"/>
  <c r="M36" i="16"/>
  <c r="L36" i="16"/>
  <c r="K36" i="16"/>
  <c r="J36" i="16"/>
  <c r="I36" i="16"/>
  <c r="C29" i="24"/>
  <c r="D28" i="24"/>
  <c r="E28" i="24"/>
  <c r="C33" i="12"/>
  <c r="D33" i="12" s="1"/>
  <c r="H33" i="12" s="1"/>
  <c r="I33" i="12" s="1"/>
  <c r="J33" i="12" s="1"/>
  <c r="K33" i="12" s="1"/>
  <c r="L33" i="12" s="1"/>
  <c r="M33" i="12" s="1"/>
  <c r="D32" i="12"/>
  <c r="H32" i="12" s="1"/>
  <c r="I32" i="12" s="1"/>
  <c r="J32" i="12" s="1"/>
  <c r="K32" i="12" s="1"/>
  <c r="L32" i="12" s="1"/>
  <c r="M32" i="12" s="1"/>
  <c r="H25" i="12"/>
  <c r="I25" i="12" s="1"/>
  <c r="J25" i="12" s="1"/>
  <c r="K25" i="12" s="1"/>
  <c r="L25" i="12" s="1"/>
  <c r="M25" i="12" s="1"/>
  <c r="I24" i="12"/>
  <c r="J24" i="12" s="1"/>
  <c r="K24" i="12" s="1"/>
  <c r="L24" i="12" s="1"/>
  <c r="M24" i="12" s="1"/>
  <c r="D24" i="12"/>
  <c r="C25" i="12"/>
  <c r="D25" i="12" s="1"/>
  <c r="O14" i="21"/>
  <c r="N29" i="18" l="1"/>
  <c r="M29" i="18"/>
  <c r="N30" i="18"/>
  <c r="M30" i="18"/>
  <c r="E30" i="18"/>
  <c r="D30" i="18"/>
  <c r="M20" i="18"/>
  <c r="L20" i="18"/>
  <c r="M21" i="18"/>
  <c r="L21" i="18"/>
  <c r="N11" i="18"/>
  <c r="M11" i="18"/>
  <c r="N12" i="18"/>
  <c r="M12" i="18"/>
  <c r="M37" i="16"/>
  <c r="L37" i="16"/>
  <c r="K37" i="16"/>
  <c r="J37" i="16"/>
  <c r="I37" i="16"/>
  <c r="E37" i="16"/>
  <c r="D37" i="16"/>
  <c r="L21" i="16"/>
  <c r="K21" i="16"/>
  <c r="J21" i="16"/>
  <c r="I21" i="16"/>
  <c r="H21" i="16"/>
  <c r="M12" i="16"/>
  <c r="L12" i="16"/>
  <c r="K12" i="16"/>
  <c r="J12" i="16"/>
  <c r="I12" i="16"/>
  <c r="E29" i="24"/>
  <c r="D29" i="24"/>
  <c r="O15" i="21"/>
</calcChain>
</file>

<file path=xl/sharedStrings.xml><?xml version="1.0" encoding="utf-8"?>
<sst xmlns="http://schemas.openxmlformats.org/spreadsheetml/2006/main" count="974" uniqueCount="498">
  <si>
    <t>YML SCHEDULE MAR/2026--XIAMEN/USA &amp; CANADA</t>
    <phoneticPr fontId="5" type="noConversion"/>
  </si>
  <si>
    <t>业务: Adam Huang TEL：2395567-212  手机：13606096604   邮箱：adam.huang@yml.com.cn</t>
    <phoneticPr fontId="0" type="noConversion"/>
  </si>
  <si>
    <t>订舱 : Tiffany.Deng TEL：2395567-203  邮箱：tiffany.deng@yml.com.cn   部门邮箱: xbae@yml.com.cn</t>
    <phoneticPr fontId="5" type="noConversion"/>
  </si>
  <si>
    <r>
      <t xml:space="preserve">PS7 </t>
    </r>
    <r>
      <rPr>
        <b/>
        <sz val="10"/>
        <color rgb="FF000000"/>
        <rFont val="Noto Sans SC Black"/>
        <family val="2"/>
        <charset val="134"/>
      </rPr>
      <t>(1.外代代理 2.国际货柜码头 3.截提单周二15:00,截箱周三 12:00,截申报周三 12:00,码头截放行周三 18:00)</t>
    </r>
  </si>
  <si>
    <t>VESSEL/VOYAGE</t>
  </si>
  <si>
    <t>CODE</t>
  </si>
  <si>
    <t>ETD XMN</t>
  </si>
  <si>
    <t>ETA LAX</t>
  </si>
  <si>
    <t>ETA OAK</t>
  </si>
  <si>
    <t>停航</t>
    <phoneticPr fontId="5" type="noConversion"/>
  </si>
  <si>
    <t>WAN HAI A19 V.E005</t>
  </si>
  <si>
    <t>PS72610E</t>
    <phoneticPr fontId="5" type="noConversion"/>
  </si>
  <si>
    <t>ONE SINGAPORE V.517E</t>
    <phoneticPr fontId="5" type="noConversion"/>
  </si>
  <si>
    <t>PS72611E</t>
    <phoneticPr fontId="5" type="noConversion"/>
  </si>
  <si>
    <t>WAN HAI A11 V.E016</t>
    <phoneticPr fontId="5" type="noConversion"/>
  </si>
  <si>
    <t>PS72612E</t>
    <phoneticPr fontId="5" type="noConversion"/>
  </si>
  <si>
    <r>
      <t>PN1</t>
    </r>
    <r>
      <rPr>
        <b/>
        <sz val="10"/>
        <color rgb="FF000000"/>
        <rFont val="Noto Sans SC Black"/>
        <family val="2"/>
        <charset val="134"/>
      </rPr>
      <t>(1.联代代理 2.海润码头 3.截提单周二12:00,截箱周二 12:00,截申报周二 12:00,码头截放行周二 18:00)</t>
    </r>
  </si>
  <si>
    <t>ETA TIW</t>
  </si>
  <si>
    <t>ETA VAN</t>
  </si>
  <si>
    <t>YM PLUM V.193E</t>
    <phoneticPr fontId="5" type="noConversion"/>
  </si>
  <si>
    <t>PN12610E</t>
    <phoneticPr fontId="5" type="noConversion"/>
  </si>
  <si>
    <t>HYUNDAI FORWARD V.168E</t>
    <phoneticPr fontId="5" type="noConversion"/>
  </si>
  <si>
    <t>PN12611E</t>
    <phoneticPr fontId="5" type="noConversion"/>
  </si>
  <si>
    <t>YM ORCHID V.197E</t>
    <phoneticPr fontId="5" type="noConversion"/>
  </si>
  <si>
    <t>PN12612E</t>
    <phoneticPr fontId="5" type="noConversion"/>
  </si>
  <si>
    <t>ONE SAN DIEGO V.081E</t>
    <phoneticPr fontId="5" type="noConversion"/>
  </si>
  <si>
    <t>PN12613E</t>
    <phoneticPr fontId="5" type="noConversion"/>
  </si>
  <si>
    <r>
      <t>EC2 VIA YTN on SUN</t>
    </r>
    <r>
      <rPr>
        <b/>
        <sz val="10"/>
        <color rgb="FF000000"/>
        <rFont val="Noto Sans SC Black"/>
        <family val="2"/>
        <charset val="134"/>
      </rPr>
      <t xml:space="preserve">(1.中外运代理 2.海天码头 3.截提单周五10:00,截箱周六12:00,截申报周六 12:00,码头截放行周六 18:00   </t>
    </r>
    <r>
      <rPr>
        <b/>
        <sz val="10"/>
        <color rgb="FFFF0000"/>
        <rFont val="Noto Sans SC Black"/>
        <family val="2"/>
        <charset val="134"/>
      </rPr>
      <t>关区代码5316，中转港请选HKHK1</t>
    </r>
    <r>
      <rPr>
        <b/>
        <sz val="10"/>
        <color rgb="FF000000"/>
        <rFont val="Noto Sans SC Black"/>
        <family val="2"/>
        <charset val="134"/>
      </rPr>
      <t xml:space="preserve">) </t>
    </r>
  </si>
  <si>
    <t xml:space="preserve">FEEDER VSL/VOY </t>
  </si>
  <si>
    <t>VOY.CODE</t>
  </si>
  <si>
    <t>ETA YTN</t>
  </si>
  <si>
    <t>MOTHER VSL/VOY</t>
  </si>
  <si>
    <t>ETD YTN</t>
  </si>
  <si>
    <t>ETA MIT</t>
  </si>
  <si>
    <t>ETA SAV</t>
  </si>
  <si>
    <t>ETA CHS</t>
  </si>
  <si>
    <t>ETA ORF</t>
  </si>
  <si>
    <t>ETA HAL</t>
  </si>
  <si>
    <t>FANG ZHOU 25 V.260228000000</t>
  </si>
  <si>
    <t>FAAIM260228</t>
  </si>
  <si>
    <t>ONE SPRINTER V.004E</t>
    <phoneticPr fontId="5" type="noConversion"/>
  </si>
  <si>
    <t>EC22610E</t>
    <phoneticPr fontId="5" type="noConversion"/>
  </si>
  <si>
    <t>FANG ZHOU 25 V.260307000000</t>
  </si>
  <si>
    <t>FAAIM260307</t>
  </si>
  <si>
    <t>ONE COLUMBA V.526E</t>
    <phoneticPr fontId="5" type="noConversion"/>
  </si>
  <si>
    <t>EC22611E</t>
  </si>
  <si>
    <t>FANG ZHOU 25 V.260314000000</t>
  </si>
  <si>
    <t>FAAIM260314</t>
  </si>
  <si>
    <t>HMM VICTORY V.059E</t>
    <phoneticPr fontId="5" type="noConversion"/>
  </si>
  <si>
    <t>EC22612E</t>
  </si>
  <si>
    <t>FANG ZHOU 25 V.260321000000</t>
  </si>
  <si>
    <t>FAAIM260321</t>
  </si>
  <si>
    <t>ONE OWL V.033E</t>
    <phoneticPr fontId="5" type="noConversion"/>
  </si>
  <si>
    <t>EC22613E</t>
  </si>
  <si>
    <t>FANG ZHOU 25 V.260328000000</t>
  </si>
  <si>
    <t>FAAIM260328</t>
  </si>
  <si>
    <t>ONE BLUE JAY V.041E</t>
    <phoneticPr fontId="5" type="noConversion"/>
  </si>
  <si>
    <t>EC22614E</t>
    <phoneticPr fontId="5" type="noConversion"/>
  </si>
  <si>
    <r>
      <t>EC2 VIA YTN on Wed</t>
    </r>
    <r>
      <rPr>
        <b/>
        <sz val="10"/>
        <color rgb="FF000000"/>
        <rFont val="Noto Sans SC Black"/>
        <family val="2"/>
        <charset val="134"/>
      </rPr>
      <t xml:space="preserve">(1.中外运代理 2.海天码头 3.截提单周二10:00,截箱周二12:00,截申报周二 12:00,码头截放行周二 18:00   </t>
    </r>
    <r>
      <rPr>
        <b/>
        <sz val="10"/>
        <color rgb="FFFF0000"/>
        <rFont val="Noto Sans SC Black"/>
        <family val="2"/>
        <charset val="134"/>
      </rPr>
      <t>关区代码5316，中转港请选HKHK1</t>
    </r>
    <r>
      <rPr>
        <b/>
        <sz val="10"/>
        <color rgb="FF000000"/>
        <rFont val="Noto Sans SC Black"/>
        <family val="2"/>
        <charset val="134"/>
      </rPr>
      <t xml:space="preserve">) </t>
    </r>
  </si>
  <si>
    <t>FANG ZHOU 31 V.260303000000</t>
    <phoneticPr fontId="5" type="noConversion"/>
  </si>
  <si>
    <t>FAAIT260303</t>
    <phoneticPr fontId="5" type="noConversion"/>
  </si>
  <si>
    <t>FANG ZHOU 31 V.260310000000</t>
    <phoneticPr fontId="5" type="noConversion"/>
  </si>
  <si>
    <t>FAAIT260310</t>
    <phoneticPr fontId="5" type="noConversion"/>
  </si>
  <si>
    <t>FANG ZHOU 31 V.260317000000</t>
    <phoneticPr fontId="5" type="noConversion"/>
  </si>
  <si>
    <t>FAAIT260317</t>
    <phoneticPr fontId="5" type="noConversion"/>
  </si>
  <si>
    <t>FANG ZHOU 31 V.260324000000</t>
    <phoneticPr fontId="5" type="noConversion"/>
  </si>
  <si>
    <t>FAAIT260324</t>
    <phoneticPr fontId="5" type="noConversion"/>
  </si>
  <si>
    <t>FANG ZHOU 31 V.260331000000</t>
    <phoneticPr fontId="5" type="noConversion"/>
  </si>
  <si>
    <t>FAAIT260331</t>
    <phoneticPr fontId="5" type="noConversion"/>
  </si>
  <si>
    <t xml:space="preserve">         YML SCHEDULE MAR/2026 XMN/VN,TH,SG&amp;MY</t>
    <phoneticPr fontId="83" type="noConversion"/>
  </si>
  <si>
    <r>
      <rPr>
        <sz val="12"/>
        <color indexed="8"/>
        <rFont val="宋体"/>
        <family val="3"/>
        <charset val="134"/>
      </rPr>
      <t>业务：</t>
    </r>
    <r>
      <rPr>
        <sz val="12"/>
        <color indexed="8"/>
        <rFont val="MingLiU"/>
        <family val="3"/>
      </rPr>
      <t>林忠</t>
    </r>
    <r>
      <rPr>
        <sz val="12"/>
        <color indexed="8"/>
        <rFont val="宋体"/>
        <family val="3"/>
        <charset val="134"/>
      </rPr>
      <t>扬</t>
    </r>
    <r>
      <rPr>
        <sz val="12"/>
        <color indexed="8"/>
        <rFont val="MingLiU"/>
        <family val="3"/>
      </rPr>
      <t xml:space="preserve"> 先生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MingLiU"/>
        <family val="3"/>
      </rPr>
      <t>：</t>
    </r>
    <r>
      <rPr>
        <sz val="12"/>
        <color indexed="8"/>
        <rFont val="Arial"/>
        <family val="2"/>
      </rPr>
      <t xml:space="preserve">2394997 </t>
    </r>
    <r>
      <rPr>
        <sz val="12"/>
        <color indexed="8"/>
        <rFont val="MingLiU"/>
        <family val="3"/>
      </rPr>
      <t>手机：</t>
    </r>
    <r>
      <rPr>
        <sz val="12"/>
        <color indexed="8"/>
        <rFont val="Arial"/>
        <family val="2"/>
      </rPr>
      <t>188 5925 9333  </t>
    </r>
    <r>
      <rPr>
        <sz val="12"/>
        <color indexed="8"/>
        <rFont val="宋体"/>
        <family val="3"/>
        <charset val="134"/>
      </rPr>
      <t>邮</t>
    </r>
    <r>
      <rPr>
        <sz val="12"/>
        <color indexed="8"/>
        <rFont val="MingLiU"/>
        <family val="3"/>
      </rPr>
      <t>箱：</t>
    </r>
    <r>
      <rPr>
        <sz val="12"/>
        <color indexed="8"/>
        <rFont val="Arial"/>
        <family val="2"/>
      </rPr>
      <t>alan.lin@yml.com.cn</t>
    </r>
    <phoneticPr fontId="7" type="noConversion"/>
  </si>
  <si>
    <r>
      <rPr>
        <sz val="12"/>
        <color indexed="8"/>
        <rFont val="宋体"/>
        <family val="3"/>
        <charset val="134"/>
      </rPr>
      <t>订舱: 黄小姐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>2395567-306 </t>
    </r>
    <r>
      <rPr>
        <sz val="12"/>
        <color indexed="8"/>
        <rFont val="宋体"/>
        <family val="3"/>
        <charset val="134"/>
      </rPr>
      <t>邮箱：</t>
    </r>
    <r>
      <rPr>
        <sz val="12"/>
        <color indexed="8"/>
        <rFont val="Arial"/>
        <family val="2"/>
      </rPr>
      <t>alice.huang@yml.com.cn</t>
    </r>
    <phoneticPr fontId="7" type="noConversion"/>
  </si>
  <si>
    <t>CTS Service (VN/TH)</t>
    <phoneticPr fontId="7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</si>
  <si>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外代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截放行周二</t>
    </r>
    <r>
      <rPr>
        <sz val="12"/>
        <color indexed="8"/>
        <rFont val="Arial"/>
        <family val="2"/>
      </rPr>
      <t>18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截投单周二</t>
    </r>
    <r>
      <rPr>
        <sz val="12"/>
        <color indexed="8"/>
        <rFont val="Arial"/>
        <family val="2"/>
      </rPr>
      <t xml:space="preserve"> 12:00 </t>
    </r>
    <r>
      <rPr>
        <sz val="12"/>
        <color indexed="8"/>
        <rFont val="MingLiU"/>
        <family val="3"/>
        <charset val="136"/>
      </rPr>
      <t>截进场周二</t>
    </r>
    <r>
      <rPr>
        <sz val="12"/>
        <color indexed="8"/>
        <rFont val="Arial"/>
        <family val="2"/>
      </rPr>
      <t xml:space="preserve"> 12:00  </t>
    </r>
    <r>
      <rPr>
        <sz val="12"/>
        <color indexed="8"/>
        <rFont val="MingLiU"/>
        <family val="3"/>
        <charset val="136"/>
      </rPr>
      <t>截提单周二</t>
    </r>
    <r>
      <rPr>
        <sz val="12"/>
        <color indexed="8"/>
        <rFont val="Arial"/>
        <family val="2"/>
      </rPr>
      <t xml:space="preserve"> 12:00</t>
    </r>
    <r>
      <rPr>
        <sz val="12"/>
        <color indexed="8"/>
        <rFont val="MingLiU"/>
        <family val="3"/>
        <charset val="136"/>
      </rPr>
      <t>）</t>
    </r>
  </si>
  <si>
    <t>M/V</t>
    <phoneticPr fontId="7" type="noConversion"/>
  </si>
  <si>
    <t>VOY.CODE</t>
    <phoneticPr fontId="7" type="noConversion"/>
  </si>
  <si>
    <t>ETD XMN</t>
    <phoneticPr fontId="7" type="noConversion"/>
  </si>
  <si>
    <r>
      <t>VNCLI( 3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</si>
  <si>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r>
      <t xml:space="preserve">THLCB( </t>
    </r>
    <r>
      <rPr>
        <b/>
        <sz val="12"/>
        <color rgb="FFFF0000"/>
        <rFont val="Arial"/>
        <family val="2"/>
      </rPr>
      <t>KERRY</t>
    </r>
    <r>
      <rPr>
        <b/>
        <sz val="12"/>
        <rFont val="Arial"/>
        <family val="2"/>
      </rPr>
      <t>,6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</si>
  <si>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t>YM CREDENTIAL  V.101S</t>
    <phoneticPr fontId="83" type="noConversion"/>
  </si>
  <si>
    <t>CTS2609S</t>
    <phoneticPr fontId="83" type="noConversion"/>
  </si>
  <si>
    <t>GSL AFRICA  V.981S</t>
    <phoneticPr fontId="83" type="noConversion"/>
  </si>
  <si>
    <t>CTS2610S</t>
  </si>
  <si>
    <t>BUXMELODY  V.26239S</t>
    <phoneticPr fontId="83" type="noConversion"/>
  </si>
  <si>
    <t>CTS2611S</t>
  </si>
  <si>
    <t>YM CREDENTIAL  V.102S</t>
    <phoneticPr fontId="83" type="noConversion"/>
  </si>
  <si>
    <t>CTS2612S</t>
  </si>
  <si>
    <t>GSL AFRICA  V.982S</t>
    <phoneticPr fontId="83" type="noConversion"/>
  </si>
  <si>
    <t>CTS2613S</t>
  </si>
  <si>
    <r>
      <rPr>
        <sz val="12"/>
        <color indexed="63"/>
        <rFont val="宋体"/>
        <family val="3"/>
        <charset val="134"/>
      </rPr>
      <t>截样单：周二</t>
    </r>
    <r>
      <rPr>
        <sz val="12"/>
        <color indexed="63"/>
        <rFont val="Arial"/>
        <family val="2"/>
      </rPr>
      <t>12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 xml:space="preserve">   </t>
    </r>
    <r>
      <rPr>
        <sz val="12"/>
        <color indexed="63"/>
        <rFont val="宋体"/>
        <family val="3"/>
        <charset val="134"/>
      </rPr>
      <t>截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单：周二</t>
    </r>
    <r>
      <rPr>
        <sz val="12"/>
        <color indexed="63"/>
        <rFont val="Arial"/>
        <family val="2"/>
      </rPr>
      <t>15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>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7" type="noConversion"/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</si>
  <si>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HELEN ZHANG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2395567-461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tydoc-helen.zhang@yml.com.cn</t>
    </r>
    <phoneticPr fontId="7" type="noConversion"/>
  </si>
  <si>
    <t>KCX Service (SG/MY)</t>
    <phoneticPr fontId="83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</si>
  <si>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</t>
    </r>
    <r>
      <rPr>
        <sz val="12"/>
        <color indexed="8"/>
        <rFont val="MingLiU"/>
        <family val="3"/>
        <charset val="136"/>
      </rPr>
      <t>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18:00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MingLiU"/>
        <family val="3"/>
        <charset val="136"/>
      </rPr>
      <t>中午</t>
    </r>
    <r>
      <rPr>
        <sz val="12"/>
        <color indexed="8"/>
        <rFont val="Arial"/>
        <family val="2"/>
      </rPr>
      <t>12:00</t>
    </r>
    <phoneticPr fontId="7" type="noConversion"/>
  </si>
  <si>
    <r>
      <t>SGSIN (5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</si>
  <si>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r>
      <t>MYPKG(7</t>
    </r>
    <r>
      <rPr>
        <b/>
        <sz val="12"/>
        <rFont val="宋体"/>
        <family val="3"/>
        <charset val="134"/>
      </rPr>
      <t>天）</t>
    </r>
    <phoneticPr fontId="7" type="noConversion"/>
  </si>
  <si>
    <t>AS PATRIA V.2602S</t>
    <phoneticPr fontId="83" type="noConversion"/>
  </si>
  <si>
    <t>KCX2609S</t>
    <phoneticPr fontId="7" type="noConversion"/>
  </si>
  <si>
    <t>CALLAO BRIDGE V.0290S</t>
    <phoneticPr fontId="83" type="noConversion"/>
  </si>
  <si>
    <t>KCX2610S</t>
  </si>
  <si>
    <t>MARIA C V.0092S</t>
    <phoneticPr fontId="83" type="noConversion"/>
  </si>
  <si>
    <t>KCX2611S</t>
  </si>
  <si>
    <t>YM COOPERATION V.056S</t>
    <phoneticPr fontId="83" type="noConversion"/>
  </si>
  <si>
    <t>KCX2612S</t>
  </si>
  <si>
    <t>AS PATRIA V.2603S</t>
    <phoneticPr fontId="83" type="noConversion"/>
  </si>
  <si>
    <t>KCX2613S</t>
  </si>
  <si>
    <r>
      <rPr>
        <sz val="12"/>
        <color indexed="63"/>
        <rFont val="宋体"/>
        <family val="3"/>
        <charset val="134"/>
      </rPr>
      <t>截提单周四中午</t>
    </r>
    <r>
      <rPr>
        <sz val="12"/>
        <color indexed="63"/>
        <rFont val="Arial"/>
        <family val="2"/>
      </rPr>
      <t>12:00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14</t>
    </r>
    <r>
      <rPr>
        <sz val="12"/>
        <color indexed="63"/>
        <rFont val="宋体"/>
        <family val="3"/>
        <charset val="134"/>
      </rPr>
      <t>：</t>
    </r>
    <r>
      <rPr>
        <sz val="12"/>
        <color indexed="63"/>
        <rFont val="Arial"/>
        <family val="2"/>
      </rPr>
      <t>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14:00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7" type="noConversion"/>
  </si>
  <si>
    <r>
      <rPr>
        <sz val="12"/>
        <color indexed="8"/>
        <rFont val="宋体"/>
        <family val="3"/>
        <charset val="134"/>
      </rPr>
      <t>单证：</t>
    </r>
    <r>
      <rPr>
        <sz val="12"/>
        <color rgb="FF000000"/>
        <rFont val="Arial"/>
        <family val="3"/>
      </rPr>
      <t xml:space="preserve">HELLEN </t>
    </r>
    <r>
      <rPr>
        <sz val="12"/>
        <color indexed="8"/>
        <rFont val="Arial"/>
        <family val="2"/>
      </rPr>
      <t>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 xml:space="preserve">2395567-460 </t>
    </r>
    <r>
      <rPr>
        <sz val="12"/>
        <color indexed="8"/>
        <rFont val="宋体"/>
        <family val="3"/>
        <charset val="134"/>
      </rPr>
      <t>邮箱：</t>
    </r>
    <r>
      <rPr>
        <sz val="12"/>
        <color rgb="FF000000"/>
        <rFont val="Arial"/>
        <family val="3"/>
      </rPr>
      <t>tydoc-hellen.zhang@yml.com.cn</t>
    </r>
    <phoneticPr fontId="7" type="noConversion"/>
  </si>
  <si>
    <t>CTE Service (TH)</t>
    <phoneticPr fontId="7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</si>
  <si>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周天</t>
    </r>
    <r>
      <rPr>
        <sz val="12"/>
        <color rgb="FF000000"/>
        <rFont val="等线"/>
        <family val="3"/>
        <charset val="134"/>
      </rPr>
      <t xml:space="preserve"> </t>
    </r>
    <r>
      <rPr>
        <sz val="12"/>
        <color indexed="8"/>
        <rFont val="Arial"/>
        <family val="2"/>
      </rPr>
      <t>12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等线"/>
        <family val="3"/>
        <charset val="134"/>
      </rPr>
      <t>六</t>
    </r>
    <r>
      <rPr>
        <sz val="12"/>
        <color indexed="8"/>
        <rFont val="Arial"/>
        <family val="2"/>
      </rPr>
      <t xml:space="preserve"> 16:00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周六</t>
    </r>
    <r>
      <rPr>
        <sz val="12"/>
        <color indexed="8"/>
        <rFont val="Arial"/>
        <family val="2"/>
      </rPr>
      <t xml:space="preserve"> 16:00 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周五</t>
    </r>
    <r>
      <rPr>
        <sz val="12"/>
        <color indexed="8"/>
        <rFont val="Arial"/>
        <family val="2"/>
      </rPr>
      <t xml:space="preserve"> 16:00</t>
    </r>
    <r>
      <rPr>
        <sz val="12"/>
        <color indexed="8"/>
        <rFont val="MingLiU"/>
        <family val="3"/>
        <charset val="136"/>
      </rPr>
      <t>）</t>
    </r>
    <phoneticPr fontId="83" type="noConversion"/>
  </si>
  <si>
    <r>
      <t>THLCB( KERRY 7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7" type="noConversion"/>
  </si>
  <si>
    <t xml:space="preserve">WAN HAI 333 V.26022S </t>
    <phoneticPr fontId="83" type="noConversion"/>
  </si>
  <si>
    <t>CTE2609S</t>
    <phoneticPr fontId="83" type="noConversion"/>
  </si>
  <si>
    <t>YM CAPACITY V.066S</t>
    <phoneticPr fontId="83" type="noConversion"/>
  </si>
  <si>
    <t>CTE2610S</t>
  </si>
  <si>
    <t>DEAR PANEL V.26021S</t>
    <phoneticPr fontId="83" type="noConversion"/>
  </si>
  <si>
    <t>CTE2611S</t>
  </si>
  <si>
    <t xml:space="preserve">WAN HAI 333 V.26023S </t>
    <phoneticPr fontId="83" type="noConversion"/>
  </si>
  <si>
    <t>CTE2612S</t>
  </si>
  <si>
    <t>YM CAPACITY V.067S</t>
    <phoneticPr fontId="83" type="noConversion"/>
  </si>
  <si>
    <t>CTE2613S</t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</si>
  <si>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CHERRY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2395567-463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tydoc-cherry.qian@yml.com.cn</t>
    </r>
    <phoneticPr fontId="7" type="noConversion"/>
  </si>
  <si>
    <t xml:space="preserve"> YM XIAMEN SCHEDULE MAR/2026 --MD1</t>
  </si>
  <si>
    <t>业务: 陈先生 TEL：2395567-302  手机：15859249055   邮箱：Jerry.chen@yml.com.cn</t>
    <phoneticPr fontId="0" type="noConversion"/>
  </si>
  <si>
    <t>订舱:柯小姐 TEL：2395567-304  邮箱：fiona.ke@yml.com.cn   部门邮箱: xbem@yml.com.cn</t>
    <phoneticPr fontId="0" type="noConversion"/>
  </si>
  <si>
    <r>
      <rPr>
        <b/>
        <sz val="12"/>
        <color rgb="FFFF0000"/>
        <rFont val="Arial"/>
        <family val="2"/>
      </rPr>
      <t xml:space="preserve">MD1-- ETD Wed.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>(1.中外运</t>
    </r>
    <r>
      <rPr>
        <b/>
        <sz val="11"/>
        <color rgb="FF0000FF"/>
        <rFont val="Microsoft YaHei UI"/>
        <family val="2"/>
        <charset val="134"/>
      </rPr>
      <t>代理</t>
    </r>
    <r>
      <rPr>
        <b/>
        <sz val="11"/>
        <color rgb="FF0000FF"/>
        <rFont val="Arial"/>
        <family val="2"/>
      </rPr>
      <t xml:space="preserve">   2.</t>
    </r>
    <r>
      <rPr>
        <b/>
        <sz val="11"/>
        <color rgb="FF0000FF"/>
        <rFont val="Microsoft YaHei UI"/>
        <family val="2"/>
        <charset val="134"/>
      </rPr>
      <t>海天码头</t>
    </r>
    <r>
      <rPr>
        <b/>
        <sz val="11"/>
        <color rgb="FF0000FF"/>
        <rFont val="Arial"/>
        <family val="2"/>
      </rPr>
      <t xml:space="preserve">   3. ENS:12:00/Tue.    4.Customs Declaration:12:00/Tue.    5.Terminal Release:18:00/Tue.) </t>
    </r>
    <r>
      <rPr>
        <b/>
        <sz val="10"/>
        <color rgb="FF0000FF"/>
        <rFont val="等线"/>
        <family val="3"/>
        <charset val="134"/>
      </rPr>
      <t>关区代码</t>
    </r>
    <r>
      <rPr>
        <b/>
        <sz val="10"/>
        <color rgb="FF0000FF"/>
        <rFont val="Arial"/>
        <family val="2"/>
      </rPr>
      <t>5304 相关操作时间以船代和码头公布为准，中转港请选HKHK8</t>
    </r>
  </si>
  <si>
    <t>FEEDER NAME</t>
    <phoneticPr fontId="0" type="noConversion"/>
  </si>
  <si>
    <t xml:space="preserve">VOY </t>
  </si>
  <si>
    <t>ETD</t>
  </si>
  <si>
    <t>ETA</t>
  </si>
  <si>
    <t>M/V NAME</t>
    <phoneticPr fontId="0" type="noConversion"/>
  </si>
  <si>
    <t>VOY</t>
  </si>
  <si>
    <t>ETD</t>
    <phoneticPr fontId="0" type="noConversion"/>
  </si>
  <si>
    <t>CNXMN</t>
    <phoneticPr fontId="0" type="noConversion"/>
  </si>
  <si>
    <t>HKHKG</t>
    <phoneticPr fontId="0" type="noConversion"/>
  </si>
  <si>
    <t>CNSHK</t>
  </si>
  <si>
    <t>EGDAM</t>
    <phoneticPr fontId="0" type="noConversion"/>
  </si>
  <si>
    <t>GRPIR</t>
    <phoneticPr fontId="0" type="noConversion"/>
  </si>
  <si>
    <t>TRIST</t>
    <phoneticPr fontId="0" type="noConversion"/>
  </si>
  <si>
    <t>TRIZT</t>
    <phoneticPr fontId="0" type="noConversion"/>
  </si>
  <si>
    <t>TRMER</t>
    <phoneticPr fontId="0" type="noConversion"/>
  </si>
  <si>
    <t>FANG ZHOU 31 V.260303000000</t>
  </si>
  <si>
    <t>FAAIT260303</t>
  </si>
  <si>
    <t>YM WELLSPRING V.027W</t>
  </si>
  <si>
    <t>MD12610W</t>
  </si>
  <si>
    <t>FANG ZHOU 31 V.260310000000</t>
  </si>
  <si>
    <t>FAAIT260310</t>
  </si>
  <si>
    <t>YM WIDTH V.039W</t>
  </si>
  <si>
    <t>MD12611W</t>
  </si>
  <si>
    <t>FANG ZHOU 31 V.260317000000</t>
  </si>
  <si>
    <t>FAAIT260317</t>
  </si>
  <si>
    <t>YM WARMTH V.043W</t>
  </si>
  <si>
    <t>MD12612W</t>
  </si>
  <si>
    <t>FANG ZHOU 31 V.260324000000</t>
  </si>
  <si>
    <t>FAAIT260324</t>
  </si>
  <si>
    <t>YM WISH V.050W</t>
  </si>
  <si>
    <t>MD12613W</t>
  </si>
  <si>
    <t>FANG ZHOU 31 V.260331000000</t>
  </si>
  <si>
    <t>FAAIT260331</t>
  </si>
  <si>
    <t>YM WORLD V.048W</t>
  </si>
  <si>
    <t>MD12614W</t>
  </si>
  <si>
    <r>
      <rPr>
        <b/>
        <sz val="12"/>
        <color rgb="FFFF0000"/>
        <rFont val="Arial"/>
        <family val="2"/>
      </rPr>
      <t xml:space="preserve">MD1-- ETD Wed.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>(1.</t>
    </r>
    <r>
      <rPr>
        <b/>
        <sz val="11"/>
        <color rgb="FF0000FF"/>
        <rFont val="Microsoft YaHei UI"/>
        <family val="2"/>
        <charset val="134"/>
      </rPr>
      <t>外代代理</t>
    </r>
    <r>
      <rPr>
        <b/>
        <sz val="11"/>
        <color rgb="FF0000FF"/>
        <rFont val="Arial"/>
        <family val="2"/>
      </rPr>
      <t xml:space="preserve">   2.</t>
    </r>
    <r>
      <rPr>
        <b/>
        <sz val="11"/>
        <color rgb="FF0000FF"/>
        <rFont val="Microsoft YaHei UI"/>
        <family val="2"/>
        <charset val="134"/>
      </rPr>
      <t>海天码头</t>
    </r>
    <r>
      <rPr>
        <b/>
        <sz val="11"/>
        <color rgb="FF0000FF"/>
        <rFont val="Arial"/>
        <family val="2"/>
      </rPr>
      <t xml:space="preserve">   3. ENS:10:00/Mon.    4.Customs Declaration:12:00/Mon.    5.Terminal Release:16:00/Mon.) </t>
    </r>
    <r>
      <rPr>
        <b/>
        <sz val="10"/>
        <color rgb="FF0000FF"/>
        <rFont val="等线"/>
        <family val="2"/>
        <charset val="134"/>
      </rPr>
      <t>关区代码</t>
    </r>
    <r>
      <rPr>
        <b/>
        <sz val="10"/>
        <color rgb="FF0000FF"/>
        <rFont val="Arial"/>
        <family val="2"/>
      </rPr>
      <t>5304</t>
    </r>
  </si>
  <si>
    <t>XMN</t>
  </si>
  <si>
    <t>FEN JIN FANG ZHOU  V.ZG10</t>
  </si>
  <si>
    <t>FENJIZG10</t>
  </si>
  <si>
    <t>FEN JIN FANG ZHOU  V.ZG11</t>
  </si>
  <si>
    <t>FENJIZG11</t>
  </si>
  <si>
    <t>FEN JIN FANG ZHOU  V.ZG12</t>
  </si>
  <si>
    <t>FENJIZG12</t>
  </si>
  <si>
    <t>FEN JIN FANG ZHOU  V.ZG13</t>
  </si>
  <si>
    <t>FENJIZG13</t>
  </si>
  <si>
    <t>FEN JIN FANG ZHOU  V.ZG14</t>
  </si>
  <si>
    <t>FENJIZG14</t>
  </si>
  <si>
    <r>
      <rPr>
        <b/>
        <sz val="12"/>
        <color rgb="FFFF0000"/>
        <rFont val="Arial"/>
        <family val="2"/>
      </rPr>
      <t xml:space="preserve">MD1-- ETD Sun.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>(1.中外运</t>
    </r>
    <r>
      <rPr>
        <b/>
        <sz val="11"/>
        <color rgb="FF0000FF"/>
        <rFont val="Microsoft YaHei UI"/>
        <family val="2"/>
        <charset val="134"/>
      </rPr>
      <t>代理</t>
    </r>
    <r>
      <rPr>
        <b/>
        <sz val="11"/>
        <color rgb="FF0000FF"/>
        <rFont val="Arial"/>
        <family val="2"/>
      </rPr>
      <t xml:space="preserve">   2.</t>
    </r>
    <r>
      <rPr>
        <b/>
        <sz val="11"/>
        <color rgb="FF0000FF"/>
        <rFont val="Microsoft YaHei UI"/>
        <family val="2"/>
        <charset val="134"/>
      </rPr>
      <t>海天码头</t>
    </r>
    <r>
      <rPr>
        <b/>
        <sz val="11"/>
        <color rgb="FF0000FF"/>
        <rFont val="Arial"/>
        <family val="2"/>
      </rPr>
      <t xml:space="preserve">   3. ENS:12:00/Fri.    4.Customs Declaration:12:00/Sat.    5.Terminal Release:18:00/Sat.) </t>
    </r>
    <r>
      <rPr>
        <b/>
        <sz val="10"/>
        <color rgb="FF0000FF"/>
        <rFont val="等线"/>
        <family val="3"/>
        <charset val="134"/>
      </rPr>
      <t>关区代码</t>
    </r>
    <r>
      <rPr>
        <b/>
        <sz val="10"/>
        <color rgb="FF0000FF"/>
        <rFont val="Arial"/>
        <family val="2"/>
      </rPr>
      <t>5304 相关操作时间以船代和码头公布为准,中转港请选HKHK8</t>
    </r>
  </si>
  <si>
    <r>
      <rPr>
        <b/>
        <sz val="12"/>
        <color rgb="FFFF0000"/>
        <rFont val="Arial"/>
        <family val="2"/>
      </rPr>
      <t xml:space="preserve">MD1-- ETD Sat. </t>
    </r>
    <r>
      <rPr>
        <b/>
        <sz val="11"/>
        <color rgb="FF000000"/>
        <rFont val="Arial"/>
        <family val="2"/>
      </rPr>
      <t xml:space="preserve">   </t>
    </r>
    <r>
      <rPr>
        <b/>
        <sz val="11"/>
        <color rgb="FF0000FF"/>
        <rFont val="Arial"/>
        <family val="2"/>
      </rPr>
      <t>(1.</t>
    </r>
    <r>
      <rPr>
        <b/>
        <sz val="11"/>
        <color rgb="FF0000FF"/>
        <rFont val="Microsoft YaHei UI"/>
        <family val="2"/>
        <charset val="134"/>
      </rPr>
      <t>联代代理</t>
    </r>
    <r>
      <rPr>
        <b/>
        <sz val="11"/>
        <color rgb="FF0000FF"/>
        <rFont val="Arial"/>
        <family val="2"/>
      </rPr>
      <t xml:space="preserve">   2.</t>
    </r>
    <r>
      <rPr>
        <b/>
        <sz val="11"/>
        <color rgb="FF0000FF"/>
        <rFont val="宋体"/>
        <family val="3"/>
        <charset val="134"/>
      </rPr>
      <t>嵩屿</t>
    </r>
    <r>
      <rPr>
        <b/>
        <sz val="11"/>
        <color rgb="FF0000FF"/>
        <rFont val="Microsoft YaHei UI"/>
        <family val="2"/>
        <charset val="134"/>
      </rPr>
      <t>码头</t>
    </r>
    <r>
      <rPr>
        <b/>
        <sz val="11"/>
        <color rgb="FF0000FF"/>
        <rFont val="Arial"/>
        <family val="2"/>
      </rPr>
      <t xml:space="preserve">   3. ENS:12:00/Tue.    4.C</t>
    </r>
    <r>
      <rPr>
        <b/>
        <sz val="11"/>
        <color rgb="FF0000FF"/>
        <rFont val="Arial"/>
        <family val="2"/>
      </rPr>
      <t>ustoms Declaration:14:00/Wed.    5.Terminal Release:18:00/Wed.)</t>
    </r>
  </si>
  <si>
    <t>SGSIN</t>
    <phoneticPr fontId="0" type="noConversion"/>
  </si>
  <si>
    <t>HMM ALGECIRAS V. 017W</t>
  </si>
  <si>
    <t>FE32517W</t>
  </si>
  <si>
    <t>YM WONDROUS V.047W</t>
  </si>
  <si>
    <t>MD12518W</t>
  </si>
  <si>
    <t>HMM HELSINKI V. 016W</t>
  </si>
  <si>
    <t>FE32518W</t>
  </si>
  <si>
    <t>YM WHOLESOME V.045W</t>
  </si>
  <si>
    <t>MD12520W</t>
  </si>
  <si>
    <t>HMM DUBLIN V.016W</t>
  </si>
  <si>
    <t>FE32520W</t>
  </si>
  <si>
    <t>YM WIND V.031W</t>
  </si>
  <si>
    <t>MD12521W</t>
  </si>
  <si>
    <t>HMM HAMBURG V. 016W</t>
  </si>
  <si>
    <t>FE32521W</t>
  </si>
  <si>
    <t>YM WELCOME V.046W</t>
  </si>
  <si>
    <t>MD12522W</t>
  </si>
  <si>
    <t>FAAIM250307</t>
  </si>
  <si>
    <t>FAAIM250314</t>
  </si>
  <si>
    <t>FAAIM250321</t>
  </si>
  <si>
    <t>FAAIM250328</t>
  </si>
  <si>
    <t xml:space="preserve"> YM XIAMEN SCHEDULE MAR/2025 --MD2</t>
  </si>
  <si>
    <t>订舱 :FIONAKE TEL：2395567-304  邮箱：fiona.ke@yml.com.cn   部门邮箱: xbem@yml.com.cn</t>
  </si>
  <si>
    <r>
      <rPr>
        <b/>
        <sz val="12"/>
        <color rgb="FFFF0000"/>
        <rFont val="Arial"/>
        <family val="2"/>
      </rPr>
      <t xml:space="preserve">MD2-- ETD Wed.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2.海天码头   3. ENS:12:00/Tue.    4.Customs Declaration:12:00/Tue.    5.Terminal Release:18:00/Tue.) </t>
    </r>
    <r>
      <rPr>
        <b/>
        <sz val="10"/>
        <color rgb="FF0000FF"/>
        <rFont val="Arial"/>
        <family val="2"/>
      </rPr>
      <t>关区代码5304 相关操作时间以船代和码头公布为准,中转港请选HKHK8</t>
    </r>
  </si>
  <si>
    <t>MATNG</t>
  </si>
  <si>
    <t>ESVLC</t>
  </si>
  <si>
    <t>ESBCN</t>
  </si>
  <si>
    <t>ITGOA</t>
    <phoneticPr fontId="0" type="noConversion"/>
  </si>
  <si>
    <t>ITSPE</t>
  </si>
  <si>
    <t>FRFOS</t>
    <phoneticPr fontId="0" type="noConversion"/>
  </si>
  <si>
    <t>ONE FUTURE V.007W</t>
  </si>
  <si>
    <t>MD22609W</t>
  </si>
  <si>
    <t>YM WELLHEAD V.050W</t>
  </si>
  <si>
    <t>MD22610W</t>
  </si>
  <si>
    <t>ONE FOREVER V.008W</t>
  </si>
  <si>
    <t>MD22611W</t>
  </si>
  <si>
    <t>ZEAL LUMOS V.016W</t>
  </si>
  <si>
    <t>MD22612W</t>
  </si>
  <si>
    <t>ONE FORTUNE V.007W</t>
  </si>
  <si>
    <t>MD22613W</t>
  </si>
  <si>
    <r>
      <rPr>
        <b/>
        <sz val="12"/>
        <color rgb="FFFF0000"/>
        <rFont val="Arial"/>
        <family val="2"/>
      </rPr>
      <t xml:space="preserve">MD2-- ETD Sun.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2.海天码头   3. ENS:12:00/Fri.    4.Customs Declaration:12:00/Sat.    5.Terminal Release:18:00/Sat.) </t>
    </r>
    <r>
      <rPr>
        <b/>
        <sz val="10"/>
        <color rgb="FF0000FF"/>
        <rFont val="Arial"/>
        <family val="2"/>
      </rPr>
      <t>关区代码5304 相关操作时间以船代和码头公布为准,中转港请选HKHK8</t>
    </r>
  </si>
  <si>
    <t xml:space="preserve"> YM XIAMEN SCHEDULE MAR/2025 --MD4</t>
  </si>
  <si>
    <r>
      <rPr>
        <b/>
        <sz val="12"/>
        <color rgb="FFFF0000"/>
        <rFont val="Arial"/>
        <family val="2"/>
      </rPr>
      <t xml:space="preserve">MD4-- ETD WED. </t>
    </r>
    <r>
      <rPr>
        <b/>
        <sz val="12"/>
        <color rgb="FF0000FF"/>
        <rFont val="Arial"/>
        <family val="2"/>
      </rPr>
      <t xml:space="preserve"> (1.联代代理   2.嵩屿码头   3. ENS:12:00/MON.    4.Customs Declaration:14:00/TUE.    5.Terminal Release:14:00/TUE.) </t>
    </r>
  </si>
  <si>
    <t>ETA</t>
    <phoneticPr fontId="0" type="noConversion"/>
  </si>
  <si>
    <t>ITSPE</t>
    <phoneticPr fontId="0" type="noConversion"/>
  </si>
  <si>
    <t>MSC ANITA V.FW609W</t>
  </si>
  <si>
    <t>FE62609W</t>
  </si>
  <si>
    <t>MSC JEWEL V.FD610W</t>
  </si>
  <si>
    <t>MD42610W</t>
  </si>
  <si>
    <t>MSC ADYA V.FW610W</t>
  </si>
  <si>
    <t>FE62610W</t>
  </si>
  <si>
    <t>MSC IVA V.FD611W</t>
  </si>
  <si>
    <t>MD42611W</t>
  </si>
  <si>
    <t>MSC OLBIA V.FW611W</t>
  </si>
  <si>
    <t>FE62611W</t>
  </si>
  <si>
    <t>TBN</t>
  </si>
  <si>
    <t>MD42612W</t>
  </si>
  <si>
    <t>MSC SAVONA V.FW612W</t>
  </si>
  <si>
    <t>FE62612W</t>
  </si>
  <si>
    <t>MSC ROME V.FD613W</t>
  </si>
  <si>
    <t>MD42613W</t>
  </si>
  <si>
    <t>MSC GERMANY V.FW613W</t>
  </si>
  <si>
    <t>FE62613W</t>
  </si>
  <si>
    <t>MSC AUDREY V.FD614W</t>
  </si>
  <si>
    <t>MD42614W</t>
  </si>
  <si>
    <r>
      <rPr>
        <b/>
        <sz val="12"/>
        <color rgb="FFFF0000"/>
        <rFont val="Arial"/>
        <family val="2"/>
      </rPr>
      <t xml:space="preserve">MD4-- ETD FRI. </t>
    </r>
    <r>
      <rPr>
        <b/>
        <sz val="12"/>
        <color rgb="FF0000FF"/>
        <rFont val="Arial"/>
        <family val="2"/>
      </rPr>
      <t xml:space="preserve"> (1.外运代理   2.海通码头   3. ENS:12:00/Tue.    4.Customs Declaration:12:00/Tue.    5.Terminal Release:18:00/Tue.) </t>
    </r>
  </si>
  <si>
    <t>YM WORTH V.051W</t>
  </si>
  <si>
    <t>FE32610W</t>
  </si>
  <si>
    <t>ONE TRIBUTE V.030W</t>
  </si>
  <si>
    <t>FE32611W</t>
  </si>
  <si>
    <t>HMM HAMBURG V.018W</t>
  </si>
  <si>
    <t>FE32612W</t>
  </si>
  <si>
    <t>ONE FRONTIER V.010W</t>
  </si>
  <si>
    <t>FE32613W</t>
  </si>
  <si>
    <t>HMM OSLO V.019W</t>
  </si>
  <si>
    <t>FE32614W</t>
  </si>
  <si>
    <t xml:space="preserve">      YML SCHEDULE MAR/2026 XMN/NCP</t>
  </si>
  <si>
    <t>业务: 陈先生 TEL：2395567-302 手机：15859249055  邮箱：jerry.chen@yml.com.cn</t>
  </si>
  <si>
    <t>订舱:Annie TEL：2395567-208 邮箱：annie.lin@yml.com.cn,xbem@yml.com.cn</t>
  </si>
  <si>
    <t>单证：UKNOW XUE TEL：2395567-465 邮箱：tydoc-uknow.xue@yml.com.cn, tydoc_xmn@yml.com.cn</t>
  </si>
  <si>
    <t>FE3 SERVICE</t>
  </si>
  <si>
    <t>1.中外运 2.截提单 周二12:00,截进场 周二 12:00,截申报 周二 12:00,码头截放行 周二 18:00</t>
  </si>
  <si>
    <t>VESSEL NAME</t>
  </si>
  <si>
    <t>TERMINAL</t>
  </si>
  <si>
    <t>FRI</t>
  </si>
  <si>
    <t>阿尔赫西拉斯</t>
  </si>
  <si>
    <t>鹿特丹</t>
  </si>
  <si>
    <t>汉堡</t>
  </si>
  <si>
    <t>南安普顿</t>
  </si>
  <si>
    <t>ESALG</t>
  </si>
  <si>
    <t>NLRTM</t>
  </si>
  <si>
    <t>DEHAM</t>
  </si>
  <si>
    <t>GBSOU</t>
  </si>
  <si>
    <t>VMS</t>
  </si>
  <si>
    <t>FE32609W</t>
  </si>
  <si>
    <t>海通</t>
  </si>
  <si>
    <t>　</t>
  </si>
  <si>
    <t>FE6 SERVICE</t>
  </si>
  <si>
    <t>1.联代 2.截提单 周一12:00,截进场 周一 14:00,截申报 周一 14:00,码头截放行 周一 16:00</t>
  </si>
  <si>
    <t>WED</t>
  </si>
  <si>
    <t>费利克斯托</t>
  </si>
  <si>
    <t>安特卫普</t>
  </si>
  <si>
    <t>GBFXT</t>
  </si>
  <si>
    <t>BEANR</t>
  </si>
  <si>
    <t>FE62608W</t>
  </si>
  <si>
    <t>嵩屿</t>
  </si>
  <si>
    <t>FE3/FE5 SERVICE    FRLEH</t>
  </si>
  <si>
    <t>ETA SGSIN</t>
  </si>
  <si>
    <t>VOYAGE</t>
  </si>
  <si>
    <t>FRLEH(里哈弗）</t>
  </si>
  <si>
    <t>MSC MAURA V.GL609W</t>
  </si>
  <si>
    <t>FE52609W</t>
  </si>
  <si>
    <t>MSC IDANIA V.GL610W</t>
  </si>
  <si>
    <t>FE52610W</t>
  </si>
  <si>
    <t>MSC ISCHIA V.GL611W</t>
  </si>
  <si>
    <t>FE52611W</t>
  </si>
  <si>
    <t>MSC GRACE V.GL612W</t>
  </si>
  <si>
    <t>FE52612W</t>
  </si>
  <si>
    <t>MSC ILARIA V.GL613W</t>
  </si>
  <si>
    <t>FE52613W</t>
  </si>
  <si>
    <t>YM MAR/2026 EX XMN TO --M.EAST EXPRESS SVC</t>
  </si>
  <si>
    <r>
      <t xml:space="preserve">      </t>
    </r>
    <r>
      <rPr>
        <b/>
        <sz val="28"/>
        <rFont val="楷体_GB2312"/>
        <family val="3"/>
        <charset val="134"/>
      </rPr>
      <t>阳明海运</t>
    </r>
    <r>
      <rPr>
        <b/>
        <sz val="28"/>
        <rFont val="Times New Roman"/>
        <family val="1"/>
      </rPr>
      <t>--</t>
    </r>
    <r>
      <rPr>
        <b/>
        <sz val="28"/>
        <rFont val="楷体"/>
        <family val="3"/>
        <charset val="134"/>
      </rPr>
      <t>中东航线</t>
    </r>
  </si>
  <si>
    <t>业务:Alice  M.P:13666054933  TEL:0592-2395567 ext 306    邮箱：alice.huang@yml.com.cn</t>
  </si>
  <si>
    <r>
      <t>订舱</t>
    </r>
    <r>
      <rPr>
        <sz val="11"/>
        <rFont val="Arial"/>
        <family val="2"/>
      </rPr>
      <t>:Miko  TEL</t>
    </r>
    <r>
      <rPr>
        <sz val="11"/>
        <rFont val="宋体"/>
        <charset val="134"/>
      </rPr>
      <t>：</t>
    </r>
    <r>
      <rPr>
        <sz val="11"/>
        <rFont val="Arial"/>
        <family val="2"/>
      </rPr>
      <t>2395567-209</t>
    </r>
    <r>
      <rPr>
        <sz val="11"/>
        <rFont val="宋体"/>
        <charset val="134"/>
      </rPr>
      <t> 邮箱：</t>
    </r>
    <r>
      <rPr>
        <sz val="11"/>
        <rFont val="Arial"/>
        <family val="2"/>
      </rPr>
      <t>miko.huang@yml.com.cn</t>
    </r>
  </si>
  <si>
    <r>
      <t>香港中转,</t>
    </r>
    <r>
      <rPr>
        <b/>
        <sz val="16"/>
        <rFont val="宋体"/>
        <charset val="134"/>
      </rPr>
      <t xml:space="preserve">周三的航班， </t>
    </r>
  </si>
  <si>
    <t xml:space="preserve">  (1.中外运代理   2.海天码头   3. ENS:12:00/Tue.    4.Customs Declaration:12:00/Tue.    5.Terminal Release:18:00/Tue .) (相关操作时间以船代和码头公布为准）</t>
  </si>
  <si>
    <t>FEEDER NAME</t>
  </si>
  <si>
    <t>M/V NAME</t>
  </si>
  <si>
    <t>CNXMN</t>
  </si>
  <si>
    <t>HKHKG</t>
  </si>
  <si>
    <t>SHK</t>
  </si>
  <si>
    <t>AEJEA</t>
  </si>
  <si>
    <t>SADMM</t>
  </si>
  <si>
    <t>SAJUB</t>
  </si>
  <si>
    <t>QAHMD</t>
  </si>
  <si>
    <t>AEAUH</t>
  </si>
  <si>
    <t>OMSOH</t>
  </si>
  <si>
    <t>OMSOH(32)</t>
    <phoneticPr fontId="5" type="noConversion"/>
  </si>
  <si>
    <t>FANG ZHOU 31</t>
  </si>
  <si>
    <t>HMM AMETHYST V.008W</t>
  </si>
  <si>
    <t>GS22549BD</t>
  </si>
  <si>
    <t>ONE SWAN V.033W</t>
  </si>
  <si>
    <t>GS22550BD</t>
  </si>
  <si>
    <t>YM TRANQUILITY V.018W</t>
  </si>
  <si>
    <t>GS22551BD</t>
  </si>
  <si>
    <t>YM WONDERLAND V.029W</t>
  </si>
  <si>
    <t>GS22552BD</t>
  </si>
  <si>
    <r>
      <t>还可接受迪拜中转至以下点：</t>
    </r>
    <r>
      <rPr>
        <b/>
        <sz val="10"/>
        <color rgb="FFFF0000"/>
        <rFont val="宋体"/>
        <charset val="134"/>
      </rPr>
      <t>沙迦、科威特</t>
    </r>
    <r>
      <rPr>
        <b/>
        <sz val="10"/>
        <color rgb="FF000000"/>
        <rFont val="宋体"/>
        <charset val="134"/>
      </rPr>
      <t>、巴林、哈伊马角、乌母盖万、阿治曼</t>
    </r>
  </si>
  <si>
    <t>周天航班</t>
  </si>
  <si>
    <t xml:space="preserve">  (1.中外运代理   2.海天码头   3. ENS:12:00/Sat.    4.Customs Declaration:12:00/Sat.    5.Terminal Release:18:00/Sat .) (相关操作时间以船代和码头公布为准）</t>
  </si>
  <si>
    <t>FANG ZHOU 25</t>
  </si>
  <si>
    <t>我们的优势：</t>
  </si>
  <si>
    <t xml:space="preserve">AEJEA - JEBEL ALI </t>
  </si>
  <si>
    <r>
      <t>1，</t>
    </r>
    <r>
      <rPr>
        <b/>
        <sz val="11"/>
        <color rgb="FFFF0000"/>
        <rFont val="等线"/>
        <charset val="134"/>
      </rPr>
      <t>香港中转</t>
    </r>
    <r>
      <rPr>
        <b/>
        <sz val="11"/>
        <color rgb="FF000000"/>
        <rFont val="等线"/>
        <charset val="134"/>
      </rPr>
      <t>，全程掌控；</t>
    </r>
  </si>
  <si>
    <t>SADMM - DAMMAM</t>
  </si>
  <si>
    <t>2，头程时间配合二程，基本可做到无缝对接，等同直航服务</t>
  </si>
  <si>
    <t>IQAAT - UMM QASR,BGT TERMINAL #25#26</t>
  </si>
  <si>
    <t>3，头程靠泊海天码头。</t>
  </si>
  <si>
    <t>SAJUB -JUBAIL</t>
  </si>
  <si>
    <t>4，可以报关到HKG.</t>
  </si>
  <si>
    <t>QAHMD - HAMAD</t>
  </si>
  <si>
    <t>AEAUH - ABU DHABI</t>
  </si>
  <si>
    <t>OMSOH - SOHAR</t>
  </si>
  <si>
    <t>YM SCHEDULE MAR/2026 EX XMN TO KARACHI,COLOMBO</t>
  </si>
  <si>
    <t xml:space="preserve">         阳明海运</t>
  </si>
  <si>
    <t>业务：Ada Wang TEL：2395567-303 手机：13459208595 邮箱：ada.wang@yml.com.cn</t>
  </si>
  <si>
    <r>
      <t>订舱</t>
    </r>
    <r>
      <rPr>
        <sz val="11"/>
        <rFont val="Arial"/>
        <family val="2"/>
      </rPr>
      <t>: Miko TEL</t>
    </r>
    <r>
      <rPr>
        <sz val="11"/>
        <rFont val="宋体"/>
        <charset val="134"/>
      </rPr>
      <t>：</t>
    </r>
    <r>
      <rPr>
        <sz val="11"/>
        <rFont val="Arial"/>
        <family val="2"/>
      </rPr>
      <t>2395567-209 </t>
    </r>
    <r>
      <rPr>
        <sz val="11"/>
        <rFont val="宋体"/>
        <charset val="134"/>
      </rPr>
      <t>邮箱：</t>
    </r>
    <r>
      <rPr>
        <sz val="11"/>
        <rFont val="Arial"/>
        <family val="2"/>
      </rPr>
      <t>miko.huang@yml.com.cn</t>
    </r>
  </si>
  <si>
    <r>
      <t xml:space="preserve">CPX SERVICE:KARACHI,COLOMBO   ( </t>
    </r>
    <r>
      <rPr>
        <b/>
        <i/>
        <sz val="16"/>
        <rFont val="宋体"/>
        <charset val="134"/>
      </rPr>
      <t>蛇口接二程）</t>
    </r>
  </si>
  <si>
    <t>2ND VSL/VOY</t>
  </si>
  <si>
    <t>PKKHI</t>
  </si>
  <si>
    <t>LKCMB</t>
  </si>
  <si>
    <t>YM EXPRESS V.093W</t>
  </si>
  <si>
    <t>CPX2610W</t>
  </si>
  <si>
    <t>OOCL JAKARTA V.190W</t>
  </si>
  <si>
    <t>CPX2611W</t>
  </si>
  <si>
    <t>OOCL L EHAVRE V.206W</t>
  </si>
  <si>
    <t>CPX2612W</t>
  </si>
  <si>
    <t>OOCL DALIAN V.718W</t>
  </si>
  <si>
    <t>CPX2613W</t>
  </si>
  <si>
    <t>YM EXCELLENCE V.154W</t>
  </si>
  <si>
    <t>CPX2614W</t>
  </si>
  <si>
    <r>
      <t xml:space="preserve">                             YML SCHEDULE MAR/2026 XIAMEN/</t>
    </r>
    <r>
      <rPr>
        <b/>
        <i/>
        <sz val="20"/>
        <color rgb="FF000000"/>
        <rFont val="宋体"/>
        <charset val="134"/>
      </rPr>
      <t>澳洲</t>
    </r>
  </si>
  <si>
    <t>业务:Ada Wang TEL：2395567-303 手机：13459208595 邮箱：ada.wang@yml.com.cn</t>
  </si>
  <si>
    <t>订舱:miko.huang TEL：2395567-209 邮箱：miko.huang@yml.com.cn  部门邮箱:xbas@yml.com.cn</t>
  </si>
  <si>
    <t>(相关操作时间可能变化，以船代和码头公布为准）</t>
  </si>
  <si>
    <t xml:space="preserve">CAT SVC: MELBOURNE , SYDNEY ,BRISBANE </t>
  </si>
  <si>
    <t>TWKHH</t>
  </si>
  <si>
    <t>AUMEL</t>
  </si>
  <si>
    <t>AUSYD</t>
  </si>
  <si>
    <t>AUBNE</t>
  </si>
  <si>
    <t>DONG FANG FUZHOU V.0463X</t>
  </si>
  <si>
    <t>DAAHV0463X</t>
  </si>
  <si>
    <t>TIAN SHUN HE V.2602S</t>
  </si>
  <si>
    <t>CAT2610S</t>
  </si>
  <si>
    <t>DONG FANG FUZHOU V.0467X</t>
  </si>
  <si>
    <t>DAAHV0467X</t>
  </si>
  <si>
    <t>DONG FANG FUZHOU V.0471X</t>
  </si>
  <si>
    <t>DAAHV0471X</t>
  </si>
  <si>
    <t>TS SYDNEY V.2602S</t>
  </si>
  <si>
    <t>CAT2611S</t>
  </si>
  <si>
    <t>DONG FANG FUZHOU V.0475X</t>
  </si>
  <si>
    <t>DAAHV0475X</t>
  </si>
  <si>
    <t>YM EVOLUTION V.100S</t>
  </si>
  <si>
    <t>CAT2612S</t>
  </si>
  <si>
    <t>DONG FANG FUZHOU V.0479X</t>
  </si>
  <si>
    <t>DAAHV0479X</t>
  </si>
  <si>
    <t>YM ESSENCE V.100S</t>
  </si>
  <si>
    <t>CAT2613S</t>
  </si>
  <si>
    <r>
      <t>船代：中外运(</t>
    </r>
    <r>
      <rPr>
        <sz val="10"/>
        <color rgb="FF000000"/>
        <rFont val="宋体"/>
        <charset val="134"/>
      </rPr>
      <t>相关操作时间可能变化，</t>
    </r>
    <r>
      <rPr>
        <b/>
        <sz val="10"/>
        <color rgb="FFFF0000"/>
        <rFont val="宋体"/>
        <charset val="134"/>
      </rPr>
      <t>以船代和码头公布为准</t>
    </r>
    <r>
      <rPr>
        <b/>
        <sz val="10"/>
        <color rgb="FF000000"/>
        <rFont val="宋体"/>
        <charset val="134"/>
      </rPr>
      <t>）</t>
    </r>
  </si>
  <si>
    <t>ENS CUT-OFF: 12:00,EVERY TUE;  CY CUT-OFF:11:30,EVERY TUE;   CUSTOMS DECLARATION OFF:11:30,EVERY TUE</t>
  </si>
  <si>
    <t>TRML RELEASE CUT-OFF:17:00. EVERY TUE</t>
  </si>
  <si>
    <t>YML SCHEDULE MAR/2026-- XIAMEN/JAPAN</t>
    <phoneticPr fontId="7" type="noConversion"/>
  </si>
  <si>
    <r>
      <rPr>
        <sz val="10"/>
        <color indexed="8"/>
        <rFont val="宋体"/>
        <family val="3"/>
        <charset val="134"/>
      </rPr>
      <t>业务：</t>
    </r>
    <r>
      <rPr>
        <sz val="10"/>
        <color indexed="8"/>
        <rFont val="Arial"/>
        <family val="2"/>
      </rPr>
      <t xml:space="preserve"> Ada Wang TEL</t>
    </r>
    <r>
      <rPr>
        <sz val="10"/>
        <color indexed="8"/>
        <rFont val="MingLiU"/>
        <family val="3"/>
        <charset val="136"/>
      </rPr>
      <t>：</t>
    </r>
    <r>
      <rPr>
        <sz val="10"/>
        <color indexed="8"/>
        <rFont val="Arial"/>
        <family val="2"/>
      </rPr>
      <t xml:space="preserve">2395567-303 </t>
    </r>
    <r>
      <rPr>
        <sz val="10"/>
        <color indexed="8"/>
        <rFont val="MingLiU"/>
        <family val="3"/>
        <charset val="136"/>
      </rPr>
      <t>手机：</t>
    </r>
    <r>
      <rPr>
        <sz val="10"/>
        <color indexed="8"/>
        <rFont val="Arial"/>
        <family val="2"/>
      </rPr>
      <t xml:space="preserve">13459208595 </t>
    </r>
    <r>
      <rPr>
        <sz val="10"/>
        <color indexed="8"/>
        <rFont val="宋体"/>
        <family val="3"/>
        <charset val="134"/>
      </rPr>
      <t>邮</t>
    </r>
    <r>
      <rPr>
        <sz val="10"/>
        <color indexed="8"/>
        <rFont val="MingLiU"/>
        <family val="3"/>
        <charset val="136"/>
      </rPr>
      <t>箱：</t>
    </r>
    <r>
      <rPr>
        <sz val="10"/>
        <color indexed="8"/>
        <rFont val="Arial"/>
        <family val="2"/>
      </rPr>
      <t>ada.wang@yml.com.cn</t>
    </r>
    <phoneticPr fontId="16" type="noConversion"/>
  </si>
  <si>
    <r>
      <rPr>
        <b/>
        <sz val="10"/>
        <color indexed="10"/>
        <rFont val="等线"/>
        <family val="3"/>
        <charset val="134"/>
      </rPr>
      <t>PAS</t>
    </r>
    <r>
      <rPr>
        <b/>
        <i/>
        <sz val="10"/>
        <color indexed="8"/>
        <rFont val="Arial"/>
        <family val="2"/>
      </rPr>
      <t xml:space="preserve">  (1.</t>
    </r>
    <r>
      <rPr>
        <b/>
        <i/>
        <sz val="10"/>
        <color indexed="8"/>
        <rFont val="宋体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截箱：周</t>
    </r>
    <r>
      <rPr>
        <b/>
        <i/>
        <sz val="10"/>
        <color indexed="8"/>
        <rFont val="等线"/>
        <family val="3"/>
        <charset val="134"/>
      </rPr>
      <t>日</t>
    </r>
    <r>
      <rPr>
        <b/>
        <i/>
        <sz val="10"/>
        <color indexed="8"/>
        <rFont val="Arial"/>
        <family val="2"/>
      </rPr>
      <t xml:space="preserve"> 18:00 )</t>
    </r>
    <phoneticPr fontId="16" type="noConversion"/>
  </si>
  <si>
    <r>
      <t xml:space="preserve">VESSEL NAME </t>
    </r>
    <r>
      <rPr>
        <b/>
        <sz val="10"/>
        <color indexed="8"/>
        <rFont val="宋体"/>
        <family val="3"/>
        <charset val="134"/>
      </rPr>
      <t>船名</t>
    </r>
    <phoneticPr fontId="16" type="noConversion"/>
  </si>
  <si>
    <r>
      <t xml:space="preserve">VOY NO </t>
    </r>
    <r>
      <rPr>
        <b/>
        <sz val="10"/>
        <color indexed="8"/>
        <rFont val="宋体"/>
        <family val="3"/>
        <charset val="134"/>
      </rPr>
      <t>航次</t>
    </r>
    <phoneticPr fontId="16" type="noConversion"/>
  </si>
  <si>
    <t>VOY CODE</t>
  </si>
  <si>
    <t>船舶呼号</t>
    <phoneticPr fontId="16" type="noConversion"/>
  </si>
  <si>
    <r>
      <t xml:space="preserve">ETD </t>
    </r>
    <r>
      <rPr>
        <b/>
        <sz val="9"/>
        <color indexed="8"/>
        <rFont val="宋体"/>
        <family val="3"/>
        <charset val="134"/>
      </rPr>
      <t>离港时间</t>
    </r>
    <phoneticPr fontId="16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</si>
  <si>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抵港時間</t>
    </r>
    <phoneticPr fontId="16" type="noConversion"/>
  </si>
  <si>
    <t>厦门</t>
    <phoneticPr fontId="16" type="noConversion"/>
  </si>
  <si>
    <t>门司</t>
    <phoneticPr fontId="16" type="noConversion"/>
  </si>
  <si>
    <t>博多</t>
    <phoneticPr fontId="16" type="noConversion"/>
  </si>
  <si>
    <t>釜山</t>
    <phoneticPr fontId="16" type="noConversion"/>
  </si>
  <si>
    <t>光阳</t>
    <phoneticPr fontId="16" type="noConversion"/>
  </si>
  <si>
    <t>CALLSIGN</t>
  </si>
  <si>
    <t>XIAMEN</t>
  </si>
  <si>
    <t>MOJI</t>
  </si>
  <si>
    <t>HAKATA</t>
  </si>
  <si>
    <t>PUSAN</t>
  </si>
  <si>
    <t>KWANGYANG</t>
  </si>
  <si>
    <t>TS HOCHIMINH</t>
    <phoneticPr fontId="7" type="noConversion"/>
  </si>
  <si>
    <t>26001N</t>
    <phoneticPr fontId="7" type="noConversion"/>
  </si>
  <si>
    <t>PAS2607AN</t>
    <phoneticPr fontId="7" type="noConversion"/>
  </si>
  <si>
    <t>V7A5715</t>
    <phoneticPr fontId="7" type="noConversion"/>
  </si>
  <si>
    <t>YM CERTAINTY</t>
    <phoneticPr fontId="7" type="noConversion"/>
  </si>
  <si>
    <t>081N</t>
    <phoneticPr fontId="7" type="noConversion"/>
  </si>
  <si>
    <t>PAS2608N</t>
    <phoneticPr fontId="7" type="noConversion"/>
  </si>
  <si>
    <t xml:space="preserve">D5WR3 </t>
    <phoneticPr fontId="7" type="noConversion"/>
  </si>
  <si>
    <t xml:space="preserve">INTERASIA ELEVATE </t>
    <phoneticPr fontId="7" type="noConversion"/>
  </si>
  <si>
    <t>N064</t>
    <phoneticPr fontId="7" type="noConversion"/>
  </si>
  <si>
    <t>PAS2609N</t>
  </si>
  <si>
    <t>9V8455</t>
    <phoneticPr fontId="7" type="noConversion"/>
  </si>
  <si>
    <t>26002N</t>
    <phoneticPr fontId="7" type="noConversion"/>
  </si>
  <si>
    <t>PAS2610N</t>
  </si>
  <si>
    <t>082N</t>
    <phoneticPr fontId="7" type="noConversion"/>
  </si>
  <si>
    <t>PAS2611N</t>
  </si>
  <si>
    <r>
      <rPr>
        <b/>
        <i/>
        <sz val="10"/>
        <color indexed="10"/>
        <rFont val="Arial"/>
        <family val="2"/>
      </rPr>
      <t xml:space="preserve">JTS 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截箱周五18:00</t>
    </r>
    <r>
      <rPr>
        <b/>
        <i/>
        <sz val="10"/>
        <color indexed="8"/>
        <rFont val="Arial"/>
        <family val="2"/>
      </rPr>
      <t>)</t>
    </r>
    <phoneticPr fontId="16" type="noConversion"/>
  </si>
  <si>
    <t>VOY CODE</t>
    <phoneticPr fontId="7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</si>
  <si>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到港时间</t>
    </r>
    <phoneticPr fontId="16" type="noConversion"/>
  </si>
  <si>
    <r>
      <t xml:space="preserve"> </t>
    </r>
    <r>
      <rPr>
        <b/>
        <sz val="9"/>
        <color indexed="8"/>
        <rFont val="宋体"/>
        <family val="3"/>
        <charset val="134"/>
      </rPr>
      <t>厦门</t>
    </r>
    <phoneticPr fontId="16" type="noConversion"/>
  </si>
  <si>
    <t>名古屋</t>
    <phoneticPr fontId="16" type="noConversion"/>
  </si>
  <si>
    <t>东京</t>
    <phoneticPr fontId="16" type="noConversion"/>
  </si>
  <si>
    <t>横滨</t>
    <phoneticPr fontId="16" type="noConversion"/>
  </si>
  <si>
    <t>NAGOYA</t>
  </si>
  <si>
    <t>TOKYO</t>
  </si>
  <si>
    <t>YOKOHAMA</t>
  </si>
  <si>
    <t>YM INAUGURATION</t>
    <phoneticPr fontId="7" type="noConversion"/>
  </si>
  <si>
    <t>328N</t>
    <phoneticPr fontId="7" type="noConversion"/>
  </si>
  <si>
    <t>JTS2607N</t>
    <phoneticPr fontId="7" type="noConversion"/>
  </si>
  <si>
    <t>A8HX4</t>
    <phoneticPr fontId="7" type="noConversion"/>
  </si>
  <si>
    <t>YM INCREMENT</t>
    <phoneticPr fontId="7" type="noConversion"/>
  </si>
  <si>
    <t>324N</t>
    <phoneticPr fontId="7" type="noConversion"/>
  </si>
  <si>
    <t>JTS2608N</t>
  </si>
  <si>
    <t>9V9750</t>
    <phoneticPr fontId="7" type="noConversion"/>
  </si>
  <si>
    <t>cps</t>
    <phoneticPr fontId="7" type="noConversion"/>
  </si>
  <si>
    <t>JTS2609N</t>
  </si>
  <si>
    <t xml:space="preserve">YM INITIATIVE </t>
    <phoneticPr fontId="7" type="noConversion"/>
  </si>
  <si>
    <t>350N</t>
    <phoneticPr fontId="7" type="noConversion"/>
  </si>
  <si>
    <t>JTS2610N</t>
  </si>
  <si>
    <t>BLHE</t>
    <phoneticPr fontId="7" type="noConversion"/>
  </si>
  <si>
    <t>329N</t>
    <phoneticPr fontId="7" type="noConversion"/>
  </si>
  <si>
    <t>JTS2611N</t>
  </si>
  <si>
    <r>
      <rPr>
        <b/>
        <i/>
        <sz val="10"/>
        <color indexed="10"/>
        <rFont val="Arial"/>
        <family val="2"/>
      </rPr>
      <t xml:space="preserve">JCV  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截提单周五</t>
    </r>
    <r>
      <rPr>
        <b/>
        <i/>
        <sz val="10"/>
        <color indexed="8"/>
        <rFont val="Arial"/>
        <family val="2"/>
      </rPr>
      <t xml:space="preserve"> 12:00,</t>
    </r>
    <r>
      <rPr>
        <b/>
        <i/>
        <sz val="10"/>
        <color indexed="8"/>
        <rFont val="宋体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</t>
    </r>
    <r>
      <rPr>
        <b/>
        <i/>
        <sz val="10"/>
        <color indexed="8"/>
        <rFont val="微软雅黑"/>
        <family val="2"/>
        <charset val="134"/>
      </rPr>
      <t>，截申報週五16：00</t>
    </r>
    <r>
      <rPr>
        <b/>
        <i/>
        <sz val="10"/>
        <color indexed="8"/>
        <rFont val="Arial"/>
        <family val="2"/>
      </rPr>
      <t>)</t>
    </r>
    <phoneticPr fontId="16" type="noConversion"/>
  </si>
  <si>
    <r>
      <t>东京</t>
    </r>
    <r>
      <rPr>
        <b/>
        <sz val="9"/>
        <color indexed="8"/>
        <rFont val="Arial"/>
        <family val="2"/>
      </rPr>
      <t>(3</t>
    </r>
    <r>
      <rPr>
        <b/>
        <sz val="9"/>
        <color indexed="8"/>
        <rFont val="宋体"/>
        <family val="3"/>
        <charset val="134"/>
      </rPr>
      <t>天）</t>
    </r>
    <phoneticPr fontId="16" type="noConversion"/>
  </si>
  <si>
    <r>
      <t>横滨</t>
    </r>
    <r>
      <rPr>
        <b/>
        <sz val="9"/>
        <color indexed="8"/>
        <rFont val="Arial"/>
        <family val="2"/>
      </rPr>
      <t>(4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6" type="noConversion"/>
  </si>
  <si>
    <r>
      <t>名古屋</t>
    </r>
    <r>
      <rPr>
        <b/>
        <sz val="9"/>
        <color indexed="8"/>
        <rFont val="Arial"/>
        <family val="2"/>
      </rPr>
      <t>(4.5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6" type="noConversion"/>
  </si>
  <si>
    <t>CPS</t>
    <phoneticPr fontId="7" type="noConversion"/>
  </si>
  <si>
    <t>JCV2609N</t>
    <phoneticPr fontId="7" type="noConversion"/>
  </si>
  <si>
    <t xml:space="preserve">3FXG8 </t>
    <phoneticPr fontId="7" type="noConversion"/>
  </si>
  <si>
    <t>JINYUNHE</t>
    <phoneticPr fontId="7" type="noConversion"/>
  </si>
  <si>
    <t>1929N</t>
    <phoneticPr fontId="7" type="noConversion"/>
  </si>
  <si>
    <t>JCV2610N</t>
  </si>
  <si>
    <t xml:space="preserve">H3MN </t>
    <phoneticPr fontId="7" type="noConversion"/>
  </si>
  <si>
    <t xml:space="preserve">	CAIYUNHE</t>
    <phoneticPr fontId="7" type="noConversion"/>
  </si>
  <si>
    <t>1931N</t>
    <phoneticPr fontId="7" type="noConversion"/>
  </si>
  <si>
    <t>JCV2611N</t>
  </si>
  <si>
    <t xml:space="preserve">H3GB </t>
    <phoneticPr fontId="7" type="noConversion"/>
  </si>
  <si>
    <t>FENGYUNHE</t>
  </si>
  <si>
    <t>JCV2612N</t>
  </si>
  <si>
    <t>JCV2613N</t>
  </si>
  <si>
    <r>
      <rPr>
        <b/>
        <i/>
        <sz val="10"/>
        <color indexed="10"/>
        <rFont val="Arial"/>
        <family val="2"/>
      </rPr>
      <t xml:space="preserve">XJS </t>
    </r>
    <r>
      <rPr>
        <b/>
        <i/>
        <sz val="10"/>
        <color indexed="10"/>
        <rFont val="等线"/>
        <family val="3"/>
        <charset val="134"/>
      </rPr>
      <t>关西线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等线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18:00)</t>
    </r>
    <phoneticPr fontId="16" type="noConversion"/>
  </si>
  <si>
    <r>
      <t>ETA</t>
    </r>
    <r>
      <rPr>
        <b/>
        <sz val="9"/>
        <color indexed="8"/>
        <rFont val="宋体"/>
        <family val="3"/>
        <charset val="134"/>
      </rPr>
      <t>到港时间</t>
    </r>
    <phoneticPr fontId="7" type="noConversion"/>
  </si>
  <si>
    <t>大阪</t>
    <phoneticPr fontId="16" type="noConversion"/>
  </si>
  <si>
    <t>神户</t>
    <phoneticPr fontId="16" type="noConversion"/>
  </si>
  <si>
    <t>OSAKA</t>
    <phoneticPr fontId="7" type="noConversion"/>
  </si>
  <si>
    <t>KOBE</t>
    <phoneticPr fontId="7" type="noConversion"/>
  </si>
  <si>
    <t>TS KOBE</t>
    <phoneticPr fontId="7" type="noConversion"/>
  </si>
  <si>
    <t>XJS2605N</t>
    <phoneticPr fontId="7" type="noConversion"/>
  </si>
  <si>
    <t>V7A5716</t>
    <phoneticPr fontId="7" type="noConversion"/>
  </si>
  <si>
    <t xml:space="preserve">	
TS HAKATA</t>
    <phoneticPr fontId="7" type="noConversion"/>
  </si>
  <si>
    <t>XJS2606N</t>
  </si>
  <si>
    <t>V7A6216</t>
    <phoneticPr fontId="7" type="noConversion"/>
  </si>
  <si>
    <t>26003N</t>
    <phoneticPr fontId="7" type="noConversion"/>
  </si>
  <si>
    <t>XJS2607N</t>
  </si>
  <si>
    <t>XJS2608N</t>
  </si>
  <si>
    <t>26004N</t>
    <phoneticPr fontId="7" type="noConversion"/>
  </si>
  <si>
    <t>XJS2609N</t>
  </si>
  <si>
    <r>
      <rPr>
        <b/>
        <i/>
        <sz val="10"/>
        <color indexed="10"/>
        <rFont val="Arial"/>
        <family val="2"/>
      </rPr>
      <t xml:space="preserve">NCT </t>
    </r>
    <r>
      <rPr>
        <b/>
        <i/>
        <sz val="10"/>
        <color indexed="10"/>
        <rFont val="等线"/>
        <family val="3"/>
        <charset val="134"/>
      </rPr>
      <t>仁川线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等线"/>
        <family val="3"/>
        <charset val="134"/>
      </rPr>
      <t>联代</t>
    </r>
    <r>
      <rPr>
        <b/>
        <i/>
        <sz val="10"/>
        <color indexed="8"/>
        <rFont val="等线"/>
        <family val="3"/>
        <charset val="134"/>
      </rPr>
      <t>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</t>
    </r>
    <r>
      <rPr>
        <b/>
        <i/>
        <sz val="10"/>
        <color indexed="8"/>
        <rFont val="等线"/>
        <family val="3"/>
        <charset val="134"/>
      </rPr>
      <t>六</t>
    </r>
    <r>
      <rPr>
        <b/>
        <i/>
        <sz val="10"/>
        <color indexed="8"/>
        <rFont val="Arial"/>
        <family val="2"/>
      </rPr>
      <t>18:00)</t>
    </r>
    <phoneticPr fontId="16" type="noConversion"/>
  </si>
  <si>
    <t>仁川</t>
    <phoneticPr fontId="16" type="noConversion"/>
  </si>
  <si>
    <t>INCHEON</t>
    <phoneticPr fontId="7" type="noConversion"/>
  </si>
  <si>
    <t>XIN CHI WAN</t>
    <phoneticPr fontId="7" type="noConversion"/>
  </si>
  <si>
    <t>095N</t>
    <phoneticPr fontId="7" type="noConversion"/>
  </si>
  <si>
    <t>NCT2606N</t>
    <phoneticPr fontId="7" type="noConversion"/>
  </si>
  <si>
    <t>NCT2607N</t>
  </si>
  <si>
    <t>WAN HAI 509</t>
    <phoneticPr fontId="7" type="noConversion"/>
  </si>
  <si>
    <t>N160</t>
    <phoneticPr fontId="7" type="noConversion"/>
  </si>
  <si>
    <t>NCT2608N</t>
  </si>
  <si>
    <t>OOCL AMERICA</t>
    <phoneticPr fontId="7" type="noConversion"/>
  </si>
  <si>
    <t>192N</t>
    <phoneticPr fontId="7" type="noConversion"/>
  </si>
  <si>
    <t>NCT2609N</t>
  </si>
  <si>
    <t xml:space="preserve">	
XIN QING DAO</t>
    <phoneticPr fontId="7" type="noConversion"/>
  </si>
  <si>
    <t>252N</t>
    <phoneticPr fontId="7" type="noConversion"/>
  </si>
  <si>
    <t>NCT2610N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</si>
</sst>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00000"/>
    <numFmt numFmtId="166" formatCode="[$-409]d\-mmm;@"/>
  </numFmts>
  <fonts count="165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2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8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0"/>
      <color rgb="FF000000"/>
      <name val="Arial"/>
      <family val="2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2"/>
      <color theme="10"/>
      <name val="宋体"/>
      <family val="3"/>
      <charset val="134"/>
    </font>
    <font>
      <sz val="10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sz val="10"/>
      <color theme="1"/>
      <name val="Arial"/>
      <family val="2"/>
    </font>
    <font>
      <b/>
      <sz val="10"/>
      <color indexed="8"/>
      <name val="宋体"/>
      <family val="3"/>
      <charset val="134"/>
    </font>
    <font>
      <strike/>
      <sz val="12"/>
      <color indexed="8"/>
      <name val="宋体"/>
      <family val="3"/>
      <charset val="134"/>
    </font>
    <font>
      <sz val="13"/>
      <name val="宋体"/>
      <family val="3"/>
      <charset val="134"/>
    </font>
    <font>
      <b/>
      <i/>
      <sz val="24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宋体"/>
      <family val="3"/>
      <charset val="134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color rgb="FF222222"/>
      <name val="Arial"/>
      <family val="2"/>
    </font>
    <font>
      <b/>
      <i/>
      <sz val="13"/>
      <name val="宋体"/>
      <family val="3"/>
      <charset val="134"/>
    </font>
    <font>
      <sz val="12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b/>
      <sz val="10"/>
      <color rgb="FF000000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b/>
      <sz val="28"/>
      <name val="Times New Roman"/>
      <family val="1"/>
    </font>
    <font>
      <b/>
      <sz val="28"/>
      <name val="楷体_GB2312"/>
      <family val="3"/>
      <charset val="134"/>
    </font>
    <font>
      <b/>
      <i/>
      <sz val="20"/>
      <name val="Arial"/>
      <family val="2"/>
    </font>
    <font>
      <sz val="11"/>
      <name val="Arial"/>
      <family val="2"/>
    </font>
    <font>
      <sz val="16"/>
      <color rgb="FFFF0000"/>
      <name val="Times New Roman"/>
      <family val="1"/>
    </font>
    <font>
      <b/>
      <sz val="10"/>
      <name val="Times New Roman"/>
      <family val="1"/>
    </font>
    <font>
      <b/>
      <sz val="11"/>
      <color theme="1"/>
      <name val="等线"/>
      <family val="2"/>
      <scheme val="minor"/>
    </font>
    <font>
      <b/>
      <sz val="36"/>
      <name val="楷体_GB2312"/>
      <family val="3"/>
      <charset val="134"/>
    </font>
    <font>
      <b/>
      <i/>
      <sz val="16"/>
      <name val="Arial"/>
      <family val="2"/>
    </font>
    <font>
      <sz val="20"/>
      <color indexed="8"/>
      <name val="宋体"/>
      <family val="3"/>
      <charset val="134"/>
    </font>
    <font>
      <b/>
      <i/>
      <sz val="10"/>
      <color indexed="8"/>
      <name val="微软雅黑"/>
      <family val="2"/>
      <charset val="134"/>
    </font>
    <font>
      <b/>
      <sz val="9"/>
      <color indexed="8"/>
      <name val="宋体"/>
      <family val="3"/>
      <charset val="134"/>
    </font>
    <font>
      <b/>
      <sz val="9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i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theme="1"/>
      <name val="Arial"/>
      <family val="2"/>
    </font>
    <font>
      <sz val="12"/>
      <color indexed="63"/>
      <name val="Arial"/>
      <family val="2"/>
    </font>
    <font>
      <sz val="12"/>
      <color indexed="63"/>
      <name val="Arial"/>
      <family val="3"/>
      <charset val="134"/>
    </font>
    <font>
      <sz val="12"/>
      <color indexed="8"/>
      <name val="Arial"/>
      <family val="3"/>
      <charset val="134"/>
    </font>
    <font>
      <sz val="10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indexed="10"/>
      <name val="等线"/>
      <family val="3"/>
      <charset val="134"/>
    </font>
    <font>
      <b/>
      <i/>
      <sz val="10"/>
      <color indexed="8"/>
      <name val="等线"/>
      <family val="3"/>
      <charset val="134"/>
    </font>
    <font>
      <b/>
      <i/>
      <sz val="10"/>
      <color indexed="10"/>
      <name val="Arial"/>
      <family val="2"/>
    </font>
    <font>
      <sz val="10"/>
      <color indexed="8"/>
      <name val="Microsoft YaHei UI"/>
      <family val="2"/>
      <charset val="134"/>
    </font>
    <font>
      <b/>
      <sz val="12"/>
      <color rgb="FF0000FF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Microsoft YaHei UI"/>
      <family val="2"/>
      <charset val="134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sz val="9"/>
      <name val="等线"/>
      <family val="2"/>
      <charset val="134"/>
      <scheme val="minor"/>
    </font>
    <font>
      <sz val="12"/>
      <color indexed="8"/>
      <name val="MingLiU"/>
      <family val="3"/>
    </font>
    <font>
      <sz val="12"/>
      <color indexed="8"/>
      <name val="MingLiU"/>
      <family val="3"/>
      <charset val="136"/>
    </font>
    <font>
      <sz val="12"/>
      <color indexed="63"/>
      <name val="宋体"/>
      <family val="3"/>
      <charset val="134"/>
    </font>
    <font>
      <sz val="12"/>
      <color rgb="FF000000"/>
      <name val="Arial"/>
      <family val="3"/>
    </font>
    <font>
      <b/>
      <sz val="11"/>
      <color rgb="FFFF0000"/>
      <name val="Arial"/>
      <family val="2"/>
    </font>
    <font>
      <sz val="12"/>
      <color theme="1"/>
      <name val="等线"/>
      <family val="2"/>
      <scheme val="minor"/>
    </font>
    <font>
      <b/>
      <sz val="8"/>
      <color rgb="FF000000"/>
      <name val="Arial"/>
      <family val="2"/>
    </font>
    <font>
      <sz val="11"/>
      <color indexed="10"/>
      <name val="宋体"/>
      <family val="3"/>
      <charset val="134"/>
    </font>
    <font>
      <sz val="12"/>
      <color rgb="FF000000"/>
      <name val="等线"/>
      <family val="3"/>
      <charset val="134"/>
    </font>
    <font>
      <b/>
      <sz val="12"/>
      <color rgb="FF000000"/>
      <name val="Arial"/>
      <family val="2"/>
    </font>
    <font>
      <sz val="11"/>
      <color rgb="FF000000"/>
      <name val="等线"/>
      <family val="3"/>
      <charset val="134"/>
    </font>
    <font>
      <sz val="10"/>
      <color indexed="8"/>
      <name val="MingLiU"/>
      <family val="3"/>
      <charset val="136"/>
    </font>
    <font>
      <sz val="10"/>
      <color rgb="FFFF0000"/>
      <name val="微软雅黑"/>
      <family val="2"/>
      <charset val="134"/>
    </font>
    <font>
      <b/>
      <i/>
      <sz val="10"/>
      <color indexed="10"/>
      <name val="等线"/>
      <family val="3"/>
      <charset val="134"/>
    </font>
    <font>
      <b/>
      <sz val="28"/>
      <name val="楷体"/>
      <family val="3"/>
      <charset val="134"/>
    </font>
    <font>
      <b/>
      <sz val="10"/>
      <color rgb="FF000000"/>
      <name val="Times New Roman"/>
      <family val="1"/>
    </font>
    <font>
      <b/>
      <sz val="18"/>
      <color indexed="8"/>
      <name val="Microsoft YaHei UI"/>
      <family val="2"/>
      <charset val="134"/>
    </font>
    <font>
      <b/>
      <sz val="10"/>
      <color rgb="FF0000FF"/>
      <name val="等线"/>
      <family val="2"/>
      <charset val="134"/>
    </font>
    <font>
      <b/>
      <sz val="10"/>
      <color rgb="FF0000FF"/>
      <name val="Arial"/>
      <family val="2"/>
    </font>
    <font>
      <sz val="10"/>
      <color rgb="FF000000"/>
      <name val="微软雅黑"/>
      <family val="2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sz val="11"/>
      <color rgb="FF0000FF"/>
      <name val="宋体"/>
      <family val="3"/>
      <charset val="134"/>
    </font>
    <font>
      <b/>
      <sz val="10"/>
      <color rgb="FF000000"/>
      <name val="Noto Sans SC Black"/>
      <family val="2"/>
      <charset val="134"/>
    </font>
    <font>
      <b/>
      <sz val="10"/>
      <color rgb="FFFF0000"/>
      <name val="Noto Sans SC Black"/>
      <family val="2"/>
      <charset val="134"/>
    </font>
    <font>
      <sz val="11"/>
      <color theme="1"/>
      <name val="Arial"/>
      <family val="2"/>
    </font>
    <font>
      <b/>
      <i/>
      <sz val="20"/>
      <color indexed="8"/>
      <name val="宋体"/>
      <family val="3"/>
      <charset val="134"/>
    </font>
    <font>
      <sz val="16"/>
      <color rgb="FF000000"/>
      <name val="Arial"/>
      <family val="2"/>
    </font>
    <font>
      <sz val="16"/>
      <color theme="1"/>
      <name val="等线"/>
      <family val="2"/>
      <scheme val="minor"/>
    </font>
    <font>
      <b/>
      <sz val="10"/>
      <color rgb="FF000000"/>
      <name val="Noto Sans SC Medium"/>
      <family val="2"/>
      <charset val="134"/>
    </font>
    <font>
      <sz val="10"/>
      <color rgb="FFFF0000"/>
      <name val="宋体"/>
      <family val="3"/>
      <charset val="134"/>
    </font>
    <font>
      <i/>
      <sz val="10"/>
      <name val="宋体"/>
      <family val="3"/>
      <charset val="134"/>
    </font>
    <font>
      <sz val="12"/>
      <color rgb="FFFF0000"/>
      <name val="宋体"/>
      <family val="3"/>
      <charset val="134"/>
    </font>
    <font>
      <sz val="11"/>
      <color rgb="FF000000"/>
      <name val="等线"/>
      <family val="3"/>
      <charset val="134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20"/>
      <color rgb="FF000000"/>
      <name val="宋体"/>
      <family val="3"/>
      <charset val="134"/>
    </font>
    <font>
      <sz val="10"/>
      <color rgb="FF000000"/>
      <name val="Noto Sans SC Light"/>
      <family val="2"/>
      <charset val="134"/>
    </font>
    <font>
      <b/>
      <sz val="12"/>
      <color rgb="FFFF0000"/>
      <name val="Noto Sans SC Black"/>
      <family val="2"/>
      <charset val="134"/>
    </font>
    <font>
      <b/>
      <i/>
      <sz val="14"/>
      <color rgb="FFFF0000"/>
      <name val="宋体"/>
      <family val="3"/>
      <charset val="134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b/>
      <sz val="11"/>
      <color rgb="FFC00000"/>
      <name val="Microsoft YaHei UI"/>
      <family val="2"/>
      <charset val="134"/>
    </font>
    <font>
      <b/>
      <sz val="11"/>
      <name val="等线 Light"/>
      <family val="3"/>
      <charset val="134"/>
    </font>
    <font>
      <b/>
      <sz val="11"/>
      <color rgb="FFC00000"/>
      <name val="等线 Light"/>
      <family val="3"/>
      <charset val="134"/>
    </font>
    <font>
      <sz val="11"/>
      <color rgb="FF000000"/>
      <name val="宋体"/>
      <family val="3"/>
      <charset val="134"/>
    </font>
    <font>
      <b/>
      <sz val="11"/>
      <color rgb="FFFF0000"/>
      <name val="Microsoft YaHei UI"/>
      <family val="2"/>
      <charset val="134"/>
    </font>
    <font>
      <sz val="11"/>
      <color rgb="FF535353"/>
      <name val="Microsoft JhengHei"/>
      <family val="2"/>
    </font>
    <font>
      <b/>
      <sz val="10"/>
      <color rgb="FF0000FF"/>
      <name val="等线"/>
      <family val="3"/>
      <charset val="134"/>
    </font>
    <font>
      <b/>
      <sz val="18"/>
      <color indexed="8"/>
      <name val="Arial"/>
      <family val="2"/>
    </font>
    <font>
      <sz val="11"/>
      <color rgb="FF000000"/>
      <name val="等线"/>
      <charset val="134"/>
    </font>
    <font>
      <b/>
      <sz val="11"/>
      <color rgb="FF000000"/>
      <name val="等线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6"/>
      <color rgb="FFFF0000"/>
      <name val="宋体"/>
      <charset val="134"/>
    </font>
    <font>
      <b/>
      <sz val="11"/>
      <color rgb="FF0033CC"/>
      <name val="等线 Light"/>
      <charset val="134"/>
    </font>
    <font>
      <b/>
      <sz val="10"/>
      <color rgb="FFFF0000"/>
      <name val="宋体"/>
      <charset val="134"/>
    </font>
    <font>
      <b/>
      <sz val="10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rgb="FF000000"/>
      <name val="等线"/>
      <charset val="134"/>
    </font>
    <font>
      <b/>
      <sz val="10"/>
      <color rgb="FF000000"/>
      <name val="等线"/>
      <charset val="134"/>
    </font>
    <font>
      <b/>
      <sz val="10"/>
      <name val="等线"/>
      <charset val="134"/>
    </font>
    <font>
      <b/>
      <sz val="11"/>
      <color rgb="FFFF0000"/>
      <name val="等线"/>
      <charset val="134"/>
    </font>
    <font>
      <b/>
      <i/>
      <sz val="20"/>
      <color rgb="FF000000"/>
      <name val="宋体"/>
      <charset val="134"/>
    </font>
    <font>
      <b/>
      <i/>
      <sz val="20"/>
      <color rgb="FF000000"/>
      <name val="Arial"/>
      <family val="2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Arial"/>
      <family val="2"/>
    </font>
    <font>
      <b/>
      <sz val="12"/>
      <color rgb="FFFF0000"/>
      <name val="宋体"/>
      <charset val="134"/>
    </font>
    <font>
      <sz val="12"/>
      <color rgb="FF000000"/>
      <name val="等线"/>
      <charset val="134"/>
    </font>
    <font>
      <i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8"/>
      <color rgb="FF000000"/>
      <name val="Arial"/>
      <family val="2"/>
    </font>
    <font>
      <b/>
      <sz val="7"/>
      <color rgb="FF000000"/>
      <name val="Arial"/>
      <family val="2"/>
    </font>
    <font>
      <sz val="12"/>
      <color rgb="FFFF0000"/>
      <name val="Arial"/>
      <family val="2"/>
    </font>
    <font>
      <sz val="12"/>
      <name val="宋体"/>
      <charset val="134"/>
    </font>
    <font>
      <u/>
      <sz val="11"/>
      <name val="等线"/>
      <charset val="134"/>
    </font>
    <font>
      <b/>
      <i/>
      <sz val="16"/>
      <name val="宋体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EFEFE"/>
        <bgColor rgb="FF000000"/>
      </patternFill>
    </fill>
  </fills>
  <borders count="13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3" fillId="0" borderId="0">
      <alignment vertical="center"/>
    </xf>
    <xf numFmtId="0" fontId="12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23" fillId="0" borderId="0"/>
    <xf numFmtId="0" fontId="15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0" fontId="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" fillId="0" borderId="0">
      <alignment vertical="center"/>
    </xf>
    <xf numFmtId="0" fontId="49" fillId="0" borderId="0" applyNumberFormat="0" applyFill="0" applyBorder="0" applyAlignment="0" applyProtection="0"/>
  </cellStyleXfs>
  <cellXfs count="584">
    <xf numFmtId="0" fontId="0" fillId="0" borderId="0" xfId="0"/>
    <xf numFmtId="0" fontId="19" fillId="0" borderId="0" xfId="0" applyFont="1"/>
    <xf numFmtId="16" fontId="13" fillId="0" borderId="0" xfId="0" applyNumberFormat="1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2" fillId="0" borderId="0" xfId="0" applyFont="1"/>
    <xf numFmtId="0" fontId="0" fillId="0" borderId="0" xfId="0" applyAlignment="1">
      <alignment vertical="center"/>
    </xf>
    <xf numFmtId="16" fontId="42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" fontId="45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8" fillId="0" borderId="0" xfId="0" applyFont="1"/>
    <xf numFmtId="0" fontId="56" fillId="0" borderId="0" xfId="0" applyFont="1"/>
    <xf numFmtId="0" fontId="15" fillId="0" borderId="0" xfId="6"/>
    <xf numFmtId="16" fontId="43" fillId="0" borderId="4" xfId="0" applyNumberFormat="1" applyFont="1" applyBorder="1" applyAlignment="1">
      <alignment horizontal="center" vertical="center"/>
    </xf>
    <xf numFmtId="16" fontId="4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9" fillId="0" borderId="0" xfId="0" applyFont="1" applyAlignment="1">
      <alignment horizontal="center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16" fontId="43" fillId="0" borderId="0" xfId="0" applyNumberFormat="1" applyFont="1" applyAlignment="1">
      <alignment horizontal="center" vertical="center"/>
    </xf>
    <xf numFmtId="16" fontId="42" fillId="0" borderId="18" xfId="0" applyNumberFormat="1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16" fontId="61" fillId="0" borderId="4" xfId="0" applyNumberFormat="1" applyFont="1" applyBorder="1" applyAlignment="1">
      <alignment horizontal="center" vertical="center"/>
    </xf>
    <xf numFmtId="16" fontId="61" fillId="0" borderId="21" xfId="0" applyNumberFormat="1" applyFont="1" applyBorder="1" applyAlignment="1">
      <alignment horizontal="center" vertical="center"/>
    </xf>
    <xf numFmtId="16" fontId="62" fillId="0" borderId="4" xfId="0" applyNumberFormat="1" applyFont="1" applyBorder="1" applyAlignment="1">
      <alignment horizontal="center" vertical="center"/>
    </xf>
    <xf numFmtId="16" fontId="42" fillId="0" borderId="21" xfId="0" applyNumberFormat="1" applyFont="1" applyBorder="1" applyAlignment="1">
      <alignment horizontal="center" vertical="center"/>
    </xf>
    <xf numFmtId="16" fontId="43" fillId="0" borderId="21" xfId="0" applyNumberFormat="1" applyFont="1" applyBorder="1" applyAlignment="1">
      <alignment horizontal="center" vertical="center"/>
    </xf>
    <xf numFmtId="16" fontId="45" fillId="0" borderId="4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" fontId="63" fillId="0" borderId="0" xfId="0" applyNumberFormat="1" applyFont="1" applyAlignment="1">
      <alignment horizontal="center" vertical="center"/>
    </xf>
    <xf numFmtId="16" fontId="61" fillId="0" borderId="7" xfId="0" applyNumberFormat="1" applyFont="1" applyBorder="1" applyAlignment="1">
      <alignment horizontal="center" vertical="center"/>
    </xf>
    <xf numFmtId="16" fontId="61" fillId="0" borderId="22" xfId="0" applyNumberFormat="1" applyFont="1" applyBorder="1" applyAlignment="1">
      <alignment horizontal="center" vertical="center"/>
    </xf>
    <xf numFmtId="16" fontId="45" fillId="0" borderId="0" xfId="0" applyNumberFormat="1" applyFont="1" applyAlignment="1">
      <alignment horizontal="center" vertical="center"/>
    </xf>
    <xf numFmtId="16" fontId="62" fillId="0" borderId="0" xfId="0" applyNumberFormat="1" applyFont="1" applyAlignment="1">
      <alignment horizontal="center" vertical="center"/>
    </xf>
    <xf numFmtId="16" fontId="42" fillId="0" borderId="0" xfId="0" applyNumberFormat="1" applyFont="1" applyAlignment="1">
      <alignment horizontal="center" vertical="center"/>
    </xf>
    <xf numFmtId="0" fontId="31" fillId="0" borderId="0" xfId="6" applyFont="1"/>
    <xf numFmtId="16" fontId="72" fillId="0" borderId="0" xfId="0" applyNumberFormat="1" applyFont="1" applyAlignment="1">
      <alignment horizontal="center" vertical="center"/>
    </xf>
    <xf numFmtId="0" fontId="19" fillId="0" borderId="3" xfId="0" applyFont="1" applyBorder="1"/>
    <xf numFmtId="0" fontId="19" fillId="0" borderId="3" xfId="0" applyFont="1" applyBorder="1" applyAlignment="1">
      <alignment vertical="center"/>
    </xf>
    <xf numFmtId="16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" fontId="42" fillId="0" borderId="30" xfId="0" applyNumberFormat="1" applyFont="1" applyBorder="1" applyAlignment="1">
      <alignment horizontal="center" vertical="center"/>
    </xf>
    <xf numFmtId="0" fontId="89" fillId="0" borderId="0" xfId="0" applyFont="1"/>
    <xf numFmtId="0" fontId="91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3" fillId="0" borderId="33" xfId="0" applyFont="1" applyBorder="1" applyAlignment="1">
      <alignment horizontal="center" vertical="center"/>
    </xf>
    <xf numFmtId="16" fontId="42" fillId="0" borderId="33" xfId="0" applyNumberFormat="1" applyFont="1" applyBorder="1" applyAlignment="1">
      <alignment horizontal="center" vertical="center"/>
    </xf>
    <xf numFmtId="16" fontId="45" fillId="0" borderId="5" xfId="0" applyNumberFormat="1" applyFont="1" applyBorder="1" applyAlignment="1">
      <alignment horizontal="center" vertical="center"/>
    </xf>
    <xf numFmtId="16" fontId="42" fillId="0" borderId="39" xfId="0" applyNumberFormat="1" applyFont="1" applyBorder="1" applyAlignment="1">
      <alignment vertical="center"/>
    </xf>
    <xf numFmtId="0" fontId="78" fillId="0" borderId="41" xfId="0" applyFont="1" applyBorder="1" applyAlignment="1">
      <alignment horizontal="center" vertical="center" wrapText="1"/>
    </xf>
    <xf numFmtId="16" fontId="16" fillId="0" borderId="41" xfId="0" applyNumberFormat="1" applyFont="1" applyBorder="1" applyAlignment="1">
      <alignment horizontal="center" vertical="center" wrapText="1"/>
    </xf>
    <xf numFmtId="0" fontId="78" fillId="0" borderId="44" xfId="0" applyFont="1" applyBorder="1" applyAlignment="1">
      <alignment horizontal="center" vertical="center"/>
    </xf>
    <xf numFmtId="0" fontId="78" fillId="0" borderId="44" xfId="0" applyFont="1" applyBorder="1" applyAlignment="1">
      <alignment horizontal="center" vertical="center" wrapText="1"/>
    </xf>
    <xf numFmtId="0" fontId="78" fillId="0" borderId="47" xfId="0" applyFont="1" applyBorder="1" applyAlignment="1">
      <alignment horizontal="center" vertical="center"/>
    </xf>
    <xf numFmtId="16" fontId="81" fillId="0" borderId="44" xfId="0" applyNumberFormat="1" applyFont="1" applyBorder="1" applyAlignment="1">
      <alignment horizontal="center" vertical="center" wrapText="1"/>
    </xf>
    <xf numFmtId="16" fontId="81" fillId="0" borderId="44" xfId="0" applyNumberFormat="1" applyFont="1" applyBorder="1" applyAlignment="1">
      <alignment horizontal="center" vertical="center"/>
    </xf>
    <xf numFmtId="16" fontId="81" fillId="2" borderId="44" xfId="0" applyNumberFormat="1" applyFont="1" applyFill="1" applyBorder="1" applyAlignment="1">
      <alignment horizontal="center" vertical="center"/>
    </xf>
    <xf numFmtId="16" fontId="81" fillId="0" borderId="41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/>
    </xf>
    <xf numFmtId="0" fontId="28" fillId="0" borderId="41" xfId="0" applyFont="1" applyBorder="1" applyAlignment="1">
      <alignment horizontal="center"/>
    </xf>
    <xf numFmtId="16" fontId="28" fillId="2" borderId="41" xfId="0" applyNumberFormat="1" applyFont="1" applyFill="1" applyBorder="1" applyAlignment="1">
      <alignment horizontal="center" vertical="center" wrapText="1"/>
    </xf>
    <xf numFmtId="16" fontId="28" fillId="0" borderId="41" xfId="0" applyNumberFormat="1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16" fontId="28" fillId="0" borderId="47" xfId="0" applyNumberFormat="1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/>
    </xf>
    <xf numFmtId="0" fontId="28" fillId="0" borderId="42" xfId="0" applyFont="1" applyBorder="1" applyAlignment="1">
      <alignment horizontal="center"/>
    </xf>
    <xf numFmtId="16" fontId="28" fillId="0" borderId="42" xfId="0" applyNumberFormat="1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16" fontId="28" fillId="0" borderId="49" xfId="0" applyNumberFormat="1" applyFont="1" applyBorder="1" applyAlignment="1">
      <alignment horizontal="center" vertical="center" wrapText="1"/>
    </xf>
    <xf numFmtId="16" fontId="82" fillId="0" borderId="44" xfId="0" applyNumberFormat="1" applyFont="1" applyBorder="1" applyAlignment="1">
      <alignment horizontal="center" vertical="center"/>
    </xf>
    <xf numFmtId="16" fontId="28" fillId="0" borderId="41" xfId="0" applyNumberFormat="1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16" fontId="71" fillId="0" borderId="47" xfId="0" applyNumberFormat="1" applyFont="1" applyBorder="1" applyAlignment="1">
      <alignment horizontal="center" vertical="center" wrapText="1"/>
    </xf>
    <xf numFmtId="16" fontId="88" fillId="0" borderId="41" xfId="0" applyNumberFormat="1" applyFont="1" applyBorder="1" applyAlignment="1">
      <alignment horizontal="center" vertical="center"/>
    </xf>
    <xf numFmtId="16" fontId="88" fillId="0" borderId="47" xfId="0" applyNumberFormat="1" applyFont="1" applyBorder="1" applyAlignment="1">
      <alignment horizontal="center" vertical="center"/>
    </xf>
    <xf numFmtId="0" fontId="105" fillId="0" borderId="0" xfId="0" applyFont="1"/>
    <xf numFmtId="0" fontId="78" fillId="5" borderId="44" xfId="0" applyFont="1" applyFill="1" applyBorder="1" applyAlignment="1">
      <alignment horizontal="center" vertical="center"/>
    </xf>
    <xf numFmtId="16" fontId="28" fillId="3" borderId="41" xfId="0" applyNumberFormat="1" applyFont="1" applyFill="1" applyBorder="1" applyAlignment="1">
      <alignment horizontal="center" vertical="center" wrapText="1"/>
    </xf>
    <xf numFmtId="16" fontId="28" fillId="3" borderId="42" xfId="0" applyNumberFormat="1" applyFont="1" applyFill="1" applyBorder="1" applyAlignment="1">
      <alignment horizontal="center" vertical="center" wrapText="1"/>
    </xf>
    <xf numFmtId="16" fontId="88" fillId="0" borderId="41" xfId="0" applyNumberFormat="1" applyFont="1" applyBorder="1" applyAlignment="1">
      <alignment horizontal="center" vertical="center" wrapText="1"/>
    </xf>
    <xf numFmtId="0" fontId="0" fillId="0" borderId="63" xfId="0" applyBorder="1"/>
    <xf numFmtId="0" fontId="71" fillId="0" borderId="0" xfId="0" applyFont="1" applyAlignment="1">
      <alignment horizontal="center"/>
    </xf>
    <xf numFmtId="16" fontId="18" fillId="0" borderId="41" xfId="0" applyNumberFormat="1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16" fontId="62" fillId="0" borderId="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0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6" fillId="0" borderId="0" xfId="0" applyFont="1" applyAlignment="1">
      <alignment horizontal="center"/>
    </xf>
    <xf numFmtId="0" fontId="71" fillId="0" borderId="51" xfId="0" applyFont="1" applyBorder="1" applyAlignment="1">
      <alignment horizontal="center" wrapText="1"/>
    </xf>
    <xf numFmtId="0" fontId="10" fillId="0" borderId="0" xfId="0" applyFont="1" applyAlignment="1">
      <alignment horizontal="left"/>
    </xf>
    <xf numFmtId="165" fontId="28" fillId="0" borderId="42" xfId="0" applyNumberFormat="1" applyFont="1" applyBorder="1" applyAlignment="1">
      <alignment horizontal="center" vertical="center"/>
    </xf>
    <xf numFmtId="16" fontId="45" fillId="0" borderId="7" xfId="0" applyNumberFormat="1" applyFont="1" applyBorder="1" applyAlignment="1">
      <alignment horizontal="center" vertical="center"/>
    </xf>
    <xf numFmtId="16" fontId="43" fillId="0" borderId="7" xfId="0" applyNumberFormat="1" applyFont="1" applyBorder="1" applyAlignment="1">
      <alignment horizontal="center" vertical="center"/>
    </xf>
    <xf numFmtId="0" fontId="106" fillId="0" borderId="0" xfId="0" applyFont="1" applyAlignment="1">
      <alignment horizontal="center"/>
    </xf>
    <xf numFmtId="0" fontId="22" fillId="0" borderId="32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16" fontId="71" fillId="0" borderId="4" xfId="0" applyNumberFormat="1" applyFont="1" applyBorder="1" applyAlignment="1">
      <alignment horizontal="center"/>
    </xf>
    <xf numFmtId="0" fontId="76" fillId="2" borderId="0" xfId="0" applyFont="1" applyFill="1" applyAlignment="1">
      <alignment horizontal="center" vertical="center"/>
    </xf>
    <xf numFmtId="0" fontId="107" fillId="4" borderId="46" xfId="0" applyFont="1" applyFill="1" applyBorder="1" applyAlignment="1">
      <alignment horizontal="center" wrapText="1"/>
    </xf>
    <xf numFmtId="16" fontId="28" fillId="0" borderId="51" xfId="0" applyNumberFormat="1" applyFont="1" applyBorder="1" applyAlignment="1">
      <alignment horizontal="center" wrapText="1"/>
    </xf>
    <xf numFmtId="0" fontId="107" fillId="4" borderId="69" xfId="0" applyFont="1" applyFill="1" applyBorder="1" applyAlignment="1">
      <alignment horizontal="center" wrapText="1"/>
    </xf>
    <xf numFmtId="16" fontId="28" fillId="0" borderId="64" xfId="0" applyNumberFormat="1" applyFont="1" applyBorder="1" applyAlignment="1">
      <alignment horizontal="center" wrapText="1"/>
    </xf>
    <xf numFmtId="0" fontId="16" fillId="0" borderId="0" xfId="0" applyFont="1" applyAlignment="1">
      <alignment vertical="center"/>
    </xf>
    <xf numFmtId="0" fontId="103" fillId="0" borderId="5" xfId="0" applyFont="1" applyBorder="1" applyAlignment="1">
      <alignment horizontal="center"/>
    </xf>
    <xf numFmtId="0" fontId="71" fillId="0" borderId="4" xfId="0" applyFont="1" applyBorder="1" applyAlignment="1">
      <alignment horizontal="center"/>
    </xf>
    <xf numFmtId="16" fontId="8" fillId="0" borderId="4" xfId="0" applyNumberFormat="1" applyFont="1" applyBorder="1" applyAlignment="1">
      <alignment horizontal="center"/>
    </xf>
    <xf numFmtId="16" fontId="8" fillId="0" borderId="35" xfId="0" applyNumberFormat="1" applyFont="1" applyBorder="1" applyAlignment="1">
      <alignment horizontal="center"/>
    </xf>
    <xf numFmtId="0" fontId="71" fillId="0" borderId="36" xfId="0" applyFont="1" applyBorder="1" applyAlignment="1">
      <alignment horizontal="center"/>
    </xf>
    <xf numFmtId="16" fontId="8" fillId="0" borderId="36" xfId="0" applyNumberFormat="1" applyFont="1" applyBorder="1" applyAlignment="1">
      <alignment horizontal="center"/>
    </xf>
    <xf numFmtId="16" fontId="8" fillId="0" borderId="37" xfId="0" applyNumberFormat="1" applyFont="1" applyBorder="1" applyAlignment="1">
      <alignment horizontal="center"/>
    </xf>
    <xf numFmtId="16" fontId="37" fillId="0" borderId="0" xfId="6" applyNumberFormat="1" applyFont="1" applyAlignment="1">
      <alignment horizontal="center" vertical="center"/>
    </xf>
    <xf numFmtId="0" fontId="33" fillId="0" borderId="0" xfId="6" applyFont="1"/>
    <xf numFmtId="16" fontId="34" fillId="0" borderId="0" xfId="6" applyNumberFormat="1" applyFont="1" applyAlignment="1">
      <alignment vertical="center"/>
    </xf>
    <xf numFmtId="16" fontId="35" fillId="0" borderId="0" xfId="6" applyNumberFormat="1" applyFont="1" applyAlignment="1">
      <alignment horizontal="center" vertical="center"/>
    </xf>
    <xf numFmtId="16" fontId="64" fillId="0" borderId="0" xfId="6" applyNumberFormat="1" applyFont="1" applyAlignment="1">
      <alignment horizontal="left" vertical="center"/>
    </xf>
    <xf numFmtId="16" fontId="65" fillId="0" borderId="0" xfId="6" applyNumberFormat="1" applyFont="1" applyAlignment="1">
      <alignment horizontal="left" vertical="center"/>
    </xf>
    <xf numFmtId="16" fontId="66" fillId="0" borderId="0" xfId="6" applyNumberFormat="1" applyFont="1" applyAlignment="1">
      <alignment horizontal="center" vertical="center"/>
    </xf>
    <xf numFmtId="16" fontId="40" fillId="0" borderId="0" xfId="6" applyNumberFormat="1" applyFont="1" applyAlignment="1">
      <alignment horizontal="left" vertical="center"/>
    </xf>
    <xf numFmtId="0" fontId="15" fillId="0" borderId="0" xfId="6" applyAlignment="1">
      <alignment vertical="center"/>
    </xf>
    <xf numFmtId="49" fontId="37" fillId="0" borderId="8" xfId="6" applyNumberFormat="1" applyFont="1" applyBorder="1" applyAlignment="1">
      <alignment horizontal="center" vertical="center"/>
    </xf>
    <xf numFmtId="49" fontId="37" fillId="0" borderId="14" xfId="6" applyNumberFormat="1" applyFont="1" applyBorder="1" applyAlignment="1">
      <alignment horizontal="center" vertical="center"/>
    </xf>
    <xf numFmtId="16" fontId="37" fillId="0" borderId="14" xfId="6" applyNumberFormat="1" applyFont="1" applyBorder="1" applyAlignment="1">
      <alignment horizontal="center" vertical="center"/>
    </xf>
    <xf numFmtId="49" fontId="67" fillId="0" borderId="24" xfId="6" applyNumberFormat="1" applyFont="1" applyBorder="1" applyAlignment="1">
      <alignment horizontal="center" vertical="center"/>
    </xf>
    <xf numFmtId="49" fontId="37" fillId="0" borderId="4" xfId="6" applyNumberFormat="1" applyFont="1" applyBorder="1" applyAlignment="1">
      <alignment horizontal="center" vertical="center"/>
    </xf>
    <xf numFmtId="16" fontId="37" fillId="0" borderId="4" xfId="6" applyNumberFormat="1" applyFont="1" applyBorder="1" applyAlignment="1">
      <alignment horizontal="center" vertical="center"/>
    </xf>
    <xf numFmtId="16" fontId="67" fillId="0" borderId="4" xfId="6" applyNumberFormat="1" applyFont="1" applyBorder="1" applyAlignment="1">
      <alignment horizontal="center" vertical="center"/>
    </xf>
    <xf numFmtId="16" fontId="37" fillId="0" borderId="28" xfId="6" applyNumberFormat="1" applyFont="1" applyBorder="1" applyAlignment="1">
      <alignment horizontal="center" vertical="center"/>
    </xf>
    <xf numFmtId="0" fontId="33" fillId="0" borderId="0" xfId="43" applyFont="1" applyAlignment="1" applyProtection="1">
      <alignment vertical="center"/>
    </xf>
    <xf numFmtId="0" fontId="15" fillId="0" borderId="0" xfId="6" applyAlignment="1">
      <alignment horizontal="center"/>
    </xf>
    <xf numFmtId="16" fontId="37" fillId="2" borderId="23" xfId="6" applyNumberFormat="1" applyFont="1" applyFill="1" applyBorder="1" applyAlignment="1">
      <alignment horizontal="center" vertical="center"/>
    </xf>
    <xf numFmtId="16" fontId="37" fillId="2" borderId="25" xfId="6" applyNumberFormat="1" applyFont="1" applyFill="1" applyBorder="1" applyAlignment="1">
      <alignment horizontal="center" vertical="center"/>
    </xf>
    <xf numFmtId="49" fontId="37" fillId="0" borderId="26" xfId="6" applyNumberFormat="1" applyFont="1" applyBorder="1" applyAlignment="1">
      <alignment horizontal="center" vertical="center"/>
    </xf>
    <xf numFmtId="49" fontId="36" fillId="0" borderId="24" xfId="6" applyNumberFormat="1" applyFont="1" applyBorder="1" applyAlignment="1">
      <alignment horizontal="center" vertical="center"/>
    </xf>
    <xf numFmtId="16" fontId="37" fillId="0" borderId="23" xfId="6" applyNumberFormat="1" applyFont="1" applyBorder="1" applyAlignment="1">
      <alignment horizontal="center" vertical="center"/>
    </xf>
    <xf numFmtId="16" fontId="37" fillId="0" borderId="25" xfId="6" applyNumberFormat="1" applyFont="1" applyBorder="1" applyAlignment="1">
      <alignment horizontal="center" vertical="center"/>
    </xf>
    <xf numFmtId="16" fontId="37" fillId="0" borderId="27" xfId="6" applyNumberFormat="1" applyFont="1" applyBorder="1" applyAlignment="1">
      <alignment horizontal="center" vertical="center"/>
    </xf>
    <xf numFmtId="16" fontId="37" fillId="2" borderId="14" xfId="6" applyNumberFormat="1" applyFont="1" applyFill="1" applyBorder="1" applyAlignment="1">
      <alignment horizontal="center" vertical="center"/>
    </xf>
    <xf numFmtId="16" fontId="37" fillId="2" borderId="4" xfId="6" applyNumberFormat="1" applyFont="1" applyFill="1" applyBorder="1" applyAlignment="1">
      <alignment horizontal="center" vertical="center"/>
    </xf>
    <xf numFmtId="49" fontId="36" fillId="0" borderId="26" xfId="6" applyNumberFormat="1" applyFont="1" applyBorder="1" applyAlignment="1">
      <alignment horizontal="center" vertical="center"/>
    </xf>
    <xf numFmtId="16" fontId="37" fillId="2" borderId="28" xfId="6" applyNumberFormat="1" applyFont="1" applyFill="1" applyBorder="1" applyAlignment="1">
      <alignment horizontal="center" vertical="center"/>
    </xf>
    <xf numFmtId="16" fontId="37" fillId="2" borderId="27" xfId="6" applyNumberFormat="1" applyFont="1" applyFill="1" applyBorder="1" applyAlignment="1">
      <alignment horizontal="center" vertical="center"/>
    </xf>
    <xf numFmtId="0" fontId="39" fillId="0" borderId="0" xfId="6" applyFont="1"/>
    <xf numFmtId="0" fontId="110" fillId="0" borderId="0" xfId="0" applyFont="1"/>
    <xf numFmtId="16" fontId="28" fillId="0" borderId="42" xfId="0" applyNumberFormat="1" applyFont="1" applyBorder="1" applyAlignment="1">
      <alignment horizontal="center" vertical="center"/>
    </xf>
    <xf numFmtId="16" fontId="18" fillId="0" borderId="42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107" fillId="4" borderId="77" xfId="0" applyFont="1" applyFill="1" applyBorder="1" applyAlignment="1">
      <alignment horizontal="center" wrapText="1"/>
    </xf>
    <xf numFmtId="0" fontId="71" fillId="0" borderId="78" xfId="0" applyFont="1" applyBorder="1" applyAlignment="1">
      <alignment horizontal="center" wrapText="1"/>
    </xf>
    <xf numFmtId="16" fontId="28" fillId="0" borderId="79" xfId="0" applyNumberFormat="1" applyFont="1" applyBorder="1" applyAlignment="1">
      <alignment horizontal="center" wrapText="1"/>
    </xf>
    <xf numFmtId="16" fontId="16" fillId="0" borderId="80" xfId="0" applyNumberFormat="1" applyFont="1" applyBorder="1" applyAlignment="1">
      <alignment horizontal="center" vertical="center" wrapText="1"/>
    </xf>
    <xf numFmtId="16" fontId="28" fillId="3" borderId="80" xfId="0" applyNumberFormat="1" applyFont="1" applyFill="1" applyBorder="1" applyAlignment="1">
      <alignment horizontal="center" vertical="center" wrapText="1"/>
    </xf>
    <xf numFmtId="0" fontId="28" fillId="0" borderId="80" xfId="0" applyFont="1" applyBorder="1" applyAlignment="1">
      <alignment horizontal="center" vertical="center" wrapText="1"/>
    </xf>
    <xf numFmtId="16" fontId="28" fillId="0" borderId="80" xfId="0" applyNumberFormat="1" applyFont="1" applyBorder="1" applyAlignment="1">
      <alignment horizontal="center" vertical="center" wrapText="1"/>
    </xf>
    <xf numFmtId="16" fontId="28" fillId="0" borderId="81" xfId="0" applyNumberFormat="1" applyFont="1" applyBorder="1" applyAlignment="1">
      <alignment horizontal="center" vertical="center" wrapText="1"/>
    </xf>
    <xf numFmtId="0" fontId="111" fillId="0" borderId="0" xfId="0" applyFont="1"/>
    <xf numFmtId="0" fontId="40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68" fillId="0" borderId="0" xfId="0" applyFont="1" applyAlignment="1">
      <alignment vertical="center"/>
    </xf>
    <xf numFmtId="16" fontId="28" fillId="2" borderId="42" xfId="0" applyNumberFormat="1" applyFont="1" applyFill="1" applyBorder="1" applyAlignment="1">
      <alignment horizontal="center" vertical="center" wrapText="1"/>
    </xf>
    <xf numFmtId="0" fontId="77" fillId="0" borderId="1" xfId="0" applyFont="1" applyBorder="1"/>
    <xf numFmtId="16" fontId="6" fillId="0" borderId="0" xfId="0" applyNumberFormat="1" applyFont="1" applyAlignment="1">
      <alignment vertical="center"/>
    </xf>
    <xf numFmtId="0" fontId="11" fillId="0" borderId="0" xfId="0" applyFont="1"/>
    <xf numFmtId="16" fontId="112" fillId="0" borderId="0" xfId="0" applyNumberFormat="1" applyFont="1" applyAlignment="1">
      <alignment vertical="center"/>
    </xf>
    <xf numFmtId="16" fontId="29" fillId="0" borderId="0" xfId="0" applyNumberFormat="1" applyFont="1" applyAlignment="1">
      <alignment horizontal="center" vertical="center"/>
    </xf>
    <xf numFmtId="0" fontId="114" fillId="0" borderId="0" xfId="0" applyFont="1"/>
    <xf numFmtId="0" fontId="0" fillId="0" borderId="0" xfId="0" applyAlignment="1">
      <alignment horizontal="left"/>
    </xf>
    <xf numFmtId="0" fontId="26" fillId="0" borderId="0" xfId="0" applyFont="1" applyAlignment="1">
      <alignment horizontal="center"/>
    </xf>
    <xf numFmtId="0" fontId="115" fillId="0" borderId="0" xfId="0" applyFont="1" applyAlignment="1">
      <alignment horizontal="left"/>
    </xf>
    <xf numFmtId="0" fontId="116" fillId="0" borderId="0" xfId="0" applyFont="1" applyAlignment="1">
      <alignment horizontal="center"/>
    </xf>
    <xf numFmtId="0" fontId="11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18" fillId="0" borderId="0" xfId="0" applyFont="1" applyAlignment="1">
      <alignment horizontal="center"/>
    </xf>
    <xf numFmtId="0" fontId="103" fillId="0" borderId="38" xfId="0" applyFont="1" applyBorder="1" applyAlignment="1">
      <alignment horizontal="center"/>
    </xf>
    <xf numFmtId="16" fontId="71" fillId="0" borderId="36" xfId="0" applyNumberFormat="1" applyFont="1" applyBorder="1" applyAlignment="1">
      <alignment horizontal="center"/>
    </xf>
    <xf numFmtId="16" fontId="71" fillId="0" borderId="35" xfId="0" applyNumberFormat="1" applyFont="1" applyBorder="1" applyAlignment="1">
      <alignment horizontal="center"/>
    </xf>
    <xf numFmtId="0" fontId="119" fillId="0" borderId="0" xfId="0" applyFont="1" applyAlignment="1">
      <alignment horizontal="left"/>
    </xf>
    <xf numFmtId="0" fontId="119" fillId="0" borderId="0" xfId="0" applyFont="1"/>
    <xf numFmtId="0" fontId="22" fillId="0" borderId="89" xfId="0" applyFont="1" applyBorder="1" applyAlignment="1">
      <alignment horizontal="center"/>
    </xf>
    <xf numFmtId="0" fontId="14" fillId="0" borderId="89" xfId="0" applyFont="1" applyBorder="1" applyAlignment="1">
      <alignment horizontal="center"/>
    </xf>
    <xf numFmtId="0" fontId="17" fillId="0" borderId="89" xfId="0" applyFont="1" applyBorder="1" applyAlignment="1">
      <alignment horizontal="center"/>
    </xf>
    <xf numFmtId="0" fontId="17" fillId="0" borderId="54" xfId="0" applyFont="1" applyBorder="1" applyAlignment="1">
      <alignment horizontal="center"/>
    </xf>
    <xf numFmtId="0" fontId="71" fillId="0" borderId="31" xfId="0" applyFont="1" applyBorder="1" applyAlignment="1">
      <alignment horizontal="center"/>
    </xf>
    <xf numFmtId="0" fontId="26" fillId="0" borderId="0" xfId="0" applyFont="1"/>
    <xf numFmtId="16" fontId="71" fillId="0" borderId="41" xfId="0" applyNumberFormat="1" applyFont="1" applyBorder="1" applyAlignment="1">
      <alignment horizontal="center" vertical="center"/>
    </xf>
    <xf numFmtId="16" fontId="71" fillId="0" borderId="88" xfId="0" applyNumberFormat="1" applyFont="1" applyBorder="1" applyAlignment="1">
      <alignment horizontal="center" vertical="center"/>
    </xf>
    <xf numFmtId="16" fontId="71" fillId="0" borderId="37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91" xfId="0" applyFont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7" fillId="0" borderId="93" xfId="0" applyFont="1" applyBorder="1" applyAlignment="1">
      <alignment horizontal="center" vertical="center"/>
    </xf>
    <xf numFmtId="16" fontId="71" fillId="0" borderId="80" xfId="0" applyNumberFormat="1" applyFont="1" applyBorder="1" applyAlignment="1">
      <alignment horizontal="center" vertical="center"/>
    </xf>
    <xf numFmtId="16" fontId="8" fillId="0" borderId="80" xfId="0" applyNumberFormat="1" applyFont="1" applyBorder="1" applyAlignment="1">
      <alignment horizontal="center" vertical="center"/>
    </xf>
    <xf numFmtId="16" fontId="71" fillId="0" borderId="95" xfId="0" applyNumberFormat="1" applyFont="1" applyBorder="1" applyAlignment="1">
      <alignment horizontal="center" vertical="center"/>
    </xf>
    <xf numFmtId="0" fontId="71" fillId="0" borderId="96" xfId="0" applyFont="1" applyBorder="1" applyAlignment="1">
      <alignment horizontal="center"/>
    </xf>
    <xf numFmtId="0" fontId="71" fillId="0" borderId="97" xfId="0" applyFont="1" applyBorder="1" applyAlignment="1">
      <alignment horizontal="center"/>
    </xf>
    <xf numFmtId="16" fontId="8" fillId="0" borderId="88" xfId="0" applyNumberFormat="1" applyFont="1" applyBorder="1" applyAlignment="1">
      <alignment horizontal="center" vertical="center"/>
    </xf>
    <xf numFmtId="16" fontId="71" fillId="0" borderId="99" xfId="0" applyNumberFormat="1" applyFont="1" applyBorder="1" applyAlignment="1">
      <alignment horizontal="center" vertical="center"/>
    </xf>
    <xf numFmtId="0" fontId="104" fillId="0" borderId="0" xfId="0" applyFont="1" applyAlignment="1">
      <alignment horizontal="center" vertical="center" wrapText="1"/>
    </xf>
    <xf numFmtId="0" fontId="71" fillId="0" borderId="0" xfId="0" applyFont="1" applyAlignment="1">
      <alignment horizontal="center" vertical="center"/>
    </xf>
    <xf numFmtId="0" fontId="121" fillId="0" borderId="80" xfId="0" applyFont="1" applyBorder="1" applyAlignment="1">
      <alignment horizontal="center" vertical="center"/>
    </xf>
    <xf numFmtId="0" fontId="121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 wrapText="1"/>
    </xf>
    <xf numFmtId="16" fontId="71" fillId="0" borderId="94" xfId="0" applyNumberFormat="1" applyFont="1" applyBorder="1" applyAlignment="1">
      <alignment horizontal="center" vertical="center"/>
    </xf>
    <xf numFmtId="0" fontId="103" fillId="7" borderId="65" xfId="0" applyFont="1" applyFill="1" applyBorder="1" applyAlignment="1">
      <alignment horizontal="center"/>
    </xf>
    <xf numFmtId="0" fontId="71" fillId="7" borderId="31" xfId="0" applyFont="1" applyFill="1" applyBorder="1" applyAlignment="1">
      <alignment horizontal="center"/>
    </xf>
    <xf numFmtId="16" fontId="8" fillId="7" borderId="31" xfId="0" applyNumberFormat="1" applyFont="1" applyFill="1" applyBorder="1" applyAlignment="1">
      <alignment horizontal="center"/>
    </xf>
    <xf numFmtId="16" fontId="71" fillId="7" borderId="31" xfId="0" applyNumberFormat="1" applyFont="1" applyFill="1" applyBorder="1" applyAlignment="1">
      <alignment horizontal="center"/>
    </xf>
    <xf numFmtId="16" fontId="71" fillId="7" borderId="90" xfId="0" applyNumberFormat="1" applyFont="1" applyFill="1" applyBorder="1" applyAlignment="1">
      <alignment horizontal="center"/>
    </xf>
    <xf numFmtId="0" fontId="14" fillId="0" borderId="83" xfId="0" applyFont="1" applyBorder="1" applyAlignment="1">
      <alignment horizontal="center" vertical="center"/>
    </xf>
    <xf numFmtId="0" fontId="17" fillId="0" borderId="87" xfId="0" applyFont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" fontId="8" fillId="0" borderId="78" xfId="0" applyNumberFormat="1" applyFont="1" applyBorder="1" applyAlignment="1">
      <alignment horizontal="center" vertical="center"/>
    </xf>
    <xf numFmtId="16" fontId="71" fillId="0" borderId="100" xfId="0" applyNumberFormat="1" applyFont="1" applyBorder="1" applyAlignment="1">
      <alignment horizontal="center" vertical="center"/>
    </xf>
    <xf numFmtId="0" fontId="121" fillId="0" borderId="100" xfId="0" applyFont="1" applyBorder="1" applyAlignment="1">
      <alignment horizontal="center" vertical="center"/>
    </xf>
    <xf numFmtId="16" fontId="71" fillId="0" borderId="4" xfId="0" applyNumberFormat="1" applyFont="1" applyBorder="1" applyAlignment="1">
      <alignment horizontal="center" vertical="center"/>
    </xf>
    <xf numFmtId="16" fontId="71" fillId="0" borderId="12" xfId="0" applyNumberFormat="1" applyFont="1" applyBorder="1" applyAlignment="1">
      <alignment horizontal="center" vertical="center"/>
    </xf>
    <xf numFmtId="16" fontId="8" fillId="0" borderId="13" xfId="0" applyNumberFormat="1" applyFont="1" applyBorder="1" applyAlignment="1">
      <alignment horizontal="center" vertical="center"/>
    </xf>
    <xf numFmtId="0" fontId="120" fillId="0" borderId="88" xfId="0" applyFont="1" applyBorder="1" applyAlignment="1">
      <alignment horizontal="center" vertical="center"/>
    </xf>
    <xf numFmtId="16" fontId="71" fillId="0" borderId="101" xfId="0" applyNumberFormat="1" applyFont="1" applyBorder="1" applyAlignment="1">
      <alignment horizontal="center" vertical="center"/>
    </xf>
    <xf numFmtId="0" fontId="8" fillId="0" borderId="101" xfId="0" applyFont="1" applyBorder="1" applyAlignment="1">
      <alignment horizontal="center" vertical="center"/>
    </xf>
    <xf numFmtId="16" fontId="8" fillId="0" borderId="101" xfId="0" applyNumberFormat="1" applyFont="1" applyBorder="1" applyAlignment="1">
      <alignment horizontal="center" vertical="center"/>
    </xf>
    <xf numFmtId="16" fontId="71" fillId="0" borderId="98" xfId="0" applyNumberFormat="1" applyFont="1" applyBorder="1" applyAlignment="1">
      <alignment horizontal="center" vertical="center"/>
    </xf>
    <xf numFmtId="0" fontId="71" fillId="0" borderId="106" xfId="0" applyFont="1" applyBorder="1" applyAlignment="1">
      <alignment horizontal="center"/>
    </xf>
    <xf numFmtId="0" fontId="121" fillId="0" borderId="78" xfId="0" applyFont="1" applyBorder="1" applyAlignment="1">
      <alignment horizontal="center"/>
    </xf>
    <xf numFmtId="0" fontId="121" fillId="0" borderId="107" xfId="0" applyFont="1" applyBorder="1" applyAlignment="1">
      <alignment horizontal="center"/>
    </xf>
    <xf numFmtId="0" fontId="121" fillId="0" borderId="108" xfId="0" applyFont="1" applyBorder="1" applyAlignment="1">
      <alignment horizontal="center"/>
    </xf>
    <xf numFmtId="0" fontId="124" fillId="0" borderId="0" xfId="0" applyFont="1"/>
    <xf numFmtId="0" fontId="125" fillId="0" borderId="0" xfId="0" applyFont="1"/>
    <xf numFmtId="0" fontId="109" fillId="0" borderId="0" xfId="0" applyFont="1"/>
    <xf numFmtId="0" fontId="129" fillId="4" borderId="0" xfId="0" applyFont="1" applyFill="1" applyAlignment="1">
      <alignment wrapText="1"/>
    </xf>
    <xf numFmtId="0" fontId="129" fillId="4" borderId="0" xfId="0" applyFont="1" applyFill="1"/>
    <xf numFmtId="0" fontId="130" fillId="4" borderId="0" xfId="0" applyFont="1" applyFill="1"/>
    <xf numFmtId="0" fontId="131" fillId="0" borderId="0" xfId="0" applyFont="1"/>
    <xf numFmtId="0" fontId="133" fillId="8" borderId="116" xfId="0" applyFont="1" applyFill="1" applyBorder="1" applyAlignment="1">
      <alignment wrapText="1"/>
    </xf>
    <xf numFmtId="0" fontId="133" fillId="8" borderId="117" xfId="0" applyFont="1" applyFill="1" applyBorder="1" applyAlignment="1">
      <alignment wrapText="1"/>
    </xf>
    <xf numFmtId="0" fontId="126" fillId="0" borderId="89" xfId="0" applyFont="1" applyBorder="1" applyAlignment="1">
      <alignment horizontal="center"/>
    </xf>
    <xf numFmtId="0" fontId="126" fillId="0" borderId="31" xfId="0" applyFont="1" applyBorder="1" applyAlignment="1">
      <alignment horizontal="center"/>
    </xf>
    <xf numFmtId="0" fontId="126" fillId="0" borderId="90" xfId="0" applyFont="1" applyBorder="1" applyAlignment="1">
      <alignment horizontal="center"/>
    </xf>
    <xf numFmtId="0" fontId="127" fillId="0" borderId="65" xfId="0" applyFont="1" applyBorder="1" applyAlignment="1">
      <alignment horizontal="center"/>
    </xf>
    <xf numFmtId="0" fontId="127" fillId="0" borderId="31" xfId="0" applyFont="1" applyBorder="1" applyAlignment="1">
      <alignment horizontal="center"/>
    </xf>
    <xf numFmtId="0" fontId="128" fillId="4" borderId="31" xfId="0" applyFont="1" applyFill="1" applyBorder="1" applyAlignment="1">
      <alignment horizontal="center"/>
    </xf>
    <xf numFmtId="16" fontId="127" fillId="0" borderId="79" xfId="0" applyNumberFormat="1" applyFont="1" applyBorder="1" applyAlignment="1">
      <alignment horizontal="center"/>
    </xf>
    <xf numFmtId="16" fontId="127" fillId="0" borderId="111" xfId="0" applyNumberFormat="1" applyFont="1" applyBorder="1" applyAlignment="1">
      <alignment horizontal="center"/>
    </xf>
    <xf numFmtId="16" fontId="127" fillId="0" borderId="78" xfId="0" applyNumberFormat="1" applyFont="1" applyBorder="1" applyAlignment="1">
      <alignment horizontal="center"/>
    </xf>
    <xf numFmtId="16" fontId="127" fillId="0" borderId="112" xfId="0" applyNumberFormat="1" applyFont="1" applyBorder="1" applyAlignment="1">
      <alignment horizontal="center"/>
    </xf>
    <xf numFmtId="0" fontId="127" fillId="0" borderId="113" xfId="0" applyFont="1" applyBorder="1" applyAlignment="1">
      <alignment horizontal="center"/>
    </xf>
    <xf numFmtId="0" fontId="127" fillId="0" borderId="114" xfId="0" applyFont="1" applyBorder="1" applyAlignment="1">
      <alignment horizontal="center"/>
    </xf>
    <xf numFmtId="0" fontId="128" fillId="4" borderId="114" xfId="0" applyFont="1" applyFill="1" applyBorder="1" applyAlignment="1">
      <alignment horizontal="center"/>
    </xf>
    <xf numFmtId="16" fontId="127" fillId="0" borderId="108" xfId="0" applyNumberFormat="1" applyFont="1" applyBorder="1" applyAlignment="1">
      <alignment horizontal="center"/>
    </xf>
    <xf numFmtId="16" fontId="127" fillId="0" borderId="115" xfId="0" applyNumberFormat="1" applyFont="1" applyBorder="1" applyAlignment="1">
      <alignment horizontal="center"/>
    </xf>
    <xf numFmtId="0" fontId="132" fillId="6" borderId="31" xfId="0" applyFont="1" applyFill="1" applyBorder="1" applyAlignment="1">
      <alignment horizontal="center"/>
    </xf>
    <xf numFmtId="0" fontId="132" fillId="6" borderId="90" xfId="0" applyFont="1" applyFill="1" applyBorder="1" applyAlignment="1">
      <alignment horizontal="center"/>
    </xf>
    <xf numFmtId="0" fontId="126" fillId="0" borderId="118" xfId="0" applyFont="1" applyBorder="1" applyAlignment="1">
      <alignment horizontal="center"/>
    </xf>
    <xf numFmtId="0" fontId="132" fillId="6" borderId="119" xfId="0" applyFont="1" applyFill="1" applyBorder="1" applyAlignment="1">
      <alignment horizontal="center"/>
    </xf>
    <xf numFmtId="0" fontId="126" fillId="0" borderId="119" xfId="0" applyFont="1" applyBorder="1" applyAlignment="1">
      <alignment horizontal="center"/>
    </xf>
    <xf numFmtId="0" fontId="127" fillId="0" borderId="120" xfId="0" applyFont="1" applyBorder="1" applyAlignment="1">
      <alignment horizontal="center"/>
    </xf>
    <xf numFmtId="16" fontId="127" fillId="0" borderId="121" xfId="0" applyNumberFormat="1" applyFont="1" applyBorder="1" applyAlignment="1">
      <alignment horizontal="center"/>
    </xf>
    <xf numFmtId="16" fontId="127" fillId="0" borderId="122" xfId="0" applyNumberFormat="1" applyFont="1" applyBorder="1" applyAlignment="1">
      <alignment horizontal="center"/>
    </xf>
    <xf numFmtId="0" fontId="127" fillId="0" borderId="123" xfId="0" applyFont="1" applyBorder="1" applyAlignment="1">
      <alignment horizontal="center"/>
    </xf>
    <xf numFmtId="0" fontId="127" fillId="0" borderId="76" xfId="0" applyFont="1" applyBorder="1" applyAlignment="1">
      <alignment horizontal="center"/>
    </xf>
    <xf numFmtId="0" fontId="128" fillId="4" borderId="76" xfId="0" applyFont="1" applyFill="1" applyBorder="1" applyAlignment="1">
      <alignment horizontal="center"/>
    </xf>
    <xf numFmtId="16" fontId="127" fillId="0" borderId="71" xfId="0" applyNumberFormat="1" applyFont="1" applyBorder="1" applyAlignment="1">
      <alignment horizontal="center"/>
    </xf>
    <xf numFmtId="16" fontId="127" fillId="0" borderId="124" xfId="0" applyNumberFormat="1" applyFont="1" applyBorder="1" applyAlignment="1">
      <alignment horizontal="center"/>
    </xf>
    <xf numFmtId="0" fontId="126" fillId="0" borderId="41" xfId="0" applyFont="1" applyBorder="1" applyAlignment="1">
      <alignment horizontal="center"/>
    </xf>
    <xf numFmtId="0" fontId="127" fillId="0" borderId="41" xfId="0" applyFont="1" applyBorder="1" applyAlignment="1">
      <alignment horizontal="center"/>
    </xf>
    <xf numFmtId="0" fontId="128" fillId="4" borderId="41" xfId="0" applyFont="1" applyFill="1" applyBorder="1" applyAlignment="1">
      <alignment horizontal="center"/>
    </xf>
    <xf numFmtId="16" fontId="127" fillId="0" borderId="41" xfId="0" applyNumberFormat="1" applyFont="1" applyBorder="1" applyAlignment="1">
      <alignment horizontal="center"/>
    </xf>
    <xf numFmtId="0" fontId="126" fillId="0" borderId="44" xfId="0" applyFont="1" applyBorder="1" applyAlignment="1">
      <alignment horizontal="center"/>
    </xf>
    <xf numFmtId="0" fontId="126" fillId="0" borderId="45" xfId="0" applyFont="1" applyBorder="1" applyAlignment="1">
      <alignment horizontal="center"/>
    </xf>
    <xf numFmtId="0" fontId="132" fillId="0" borderId="47" xfId="0" applyFont="1" applyBorder="1" applyAlignment="1">
      <alignment horizontal="center"/>
    </xf>
    <xf numFmtId="0" fontId="127" fillId="0" borderId="46" xfId="0" applyFont="1" applyBorder="1" applyAlignment="1">
      <alignment horizontal="center"/>
    </xf>
    <xf numFmtId="16" fontId="127" fillId="0" borderId="47" xfId="0" applyNumberFormat="1" applyFont="1" applyBorder="1" applyAlignment="1">
      <alignment horizontal="center"/>
    </xf>
    <xf numFmtId="0" fontId="127" fillId="0" borderId="48" xfId="0" applyFont="1" applyBorder="1" applyAlignment="1">
      <alignment horizontal="center"/>
    </xf>
    <xf numFmtId="0" fontId="127" fillId="0" borderId="42" xfId="0" applyFont="1" applyBorder="1" applyAlignment="1">
      <alignment horizontal="center"/>
    </xf>
    <xf numFmtId="0" fontId="128" fillId="4" borderId="42" xfId="0" applyFont="1" applyFill="1" applyBorder="1" applyAlignment="1">
      <alignment horizontal="center"/>
    </xf>
    <xf numFmtId="16" fontId="127" fillId="0" borderId="42" xfId="0" applyNumberFormat="1" applyFont="1" applyBorder="1" applyAlignment="1">
      <alignment horizontal="center"/>
    </xf>
    <xf numFmtId="16" fontId="127" fillId="0" borderId="49" xfId="0" applyNumberFormat="1" applyFont="1" applyBorder="1" applyAlignment="1">
      <alignment horizontal="center"/>
    </xf>
    <xf numFmtId="49" fontId="67" fillId="0" borderId="24" xfId="6" applyNumberFormat="1" applyFont="1" applyBorder="1" applyAlignment="1">
      <alignment horizontal="center" vertical="center" wrapText="1"/>
    </xf>
    <xf numFmtId="49" fontId="37" fillId="0" borderId="24" xfId="6" applyNumberFormat="1" applyFont="1" applyBorder="1" applyAlignment="1">
      <alignment horizontal="center" vertical="center" wrapText="1"/>
    </xf>
    <xf numFmtId="49" fontId="93" fillId="0" borderId="26" xfId="6" applyNumberFormat="1" applyFont="1" applyBorder="1" applyAlignment="1">
      <alignment horizontal="center" vertical="center" wrapText="1"/>
    </xf>
    <xf numFmtId="165" fontId="28" fillId="0" borderId="41" xfId="0" applyNumberFormat="1" applyFont="1" applyBorder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16" fontId="28" fillId="0" borderId="0" xfId="0" applyNumberFormat="1" applyFont="1" applyAlignment="1">
      <alignment horizontal="center" vertical="center"/>
    </xf>
    <xf numFmtId="16" fontId="18" fillId="0" borderId="0" xfId="0" applyNumberFormat="1" applyFont="1" applyAlignment="1">
      <alignment horizontal="center" vertical="center"/>
    </xf>
    <xf numFmtId="16" fontId="28" fillId="3" borderId="0" xfId="0" applyNumberFormat="1" applyFont="1" applyFill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6" fontId="28" fillId="0" borderId="0" xfId="0" applyNumberFormat="1" applyFont="1" applyAlignment="1">
      <alignment horizontal="center" vertical="center" wrapText="1"/>
    </xf>
    <xf numFmtId="16" fontId="28" fillId="2" borderId="0" xfId="0" applyNumberFormat="1" applyFont="1" applyFill="1" applyAlignment="1">
      <alignment horizontal="center" vertical="center" wrapText="1"/>
    </xf>
    <xf numFmtId="16" fontId="88" fillId="0" borderId="44" xfId="0" applyNumberFormat="1" applyFont="1" applyBorder="1" applyAlignment="1">
      <alignment horizontal="center" vertical="center"/>
    </xf>
    <xf numFmtId="16" fontId="135" fillId="2" borderId="0" xfId="0" applyNumberFormat="1" applyFont="1" applyFill="1" applyAlignment="1">
      <alignment horizontal="center" vertical="center"/>
    </xf>
    <xf numFmtId="0" fontId="47" fillId="0" borderId="0" xfId="0" applyFont="1"/>
    <xf numFmtId="0" fontId="46" fillId="0" borderId="0" xfId="0" applyFont="1"/>
    <xf numFmtId="0" fontId="27" fillId="0" borderId="0" xfId="0" applyFont="1"/>
    <xf numFmtId="0" fontId="94" fillId="0" borderId="0" xfId="0" applyFont="1"/>
    <xf numFmtId="0" fontId="77" fillId="0" borderId="0" xfId="0" applyFont="1" applyAlignment="1">
      <alignment horizontal="left"/>
    </xf>
    <xf numFmtId="16" fontId="100" fillId="2" borderId="32" xfId="0" applyNumberFormat="1" applyFont="1" applyFill="1" applyBorder="1" applyAlignment="1">
      <alignment horizontal="center" vertical="center"/>
    </xf>
    <xf numFmtId="16" fontId="100" fillId="2" borderId="33" xfId="0" applyNumberFormat="1" applyFont="1" applyFill="1" applyBorder="1" applyAlignment="1">
      <alignment horizontal="center" vertical="center"/>
    </xf>
    <xf numFmtId="16" fontId="100" fillId="2" borderId="34" xfId="0" applyNumberFormat="1" applyFont="1" applyFill="1" applyBorder="1" applyAlignment="1">
      <alignment horizontal="center" vertical="center"/>
    </xf>
    <xf numFmtId="0" fontId="76" fillId="2" borderId="5" xfId="0" applyFont="1" applyFill="1" applyBorder="1" applyAlignment="1">
      <alignment horizontal="center" vertical="center"/>
    </xf>
    <xf numFmtId="0" fontId="76" fillId="2" borderId="4" xfId="0" applyFont="1" applyFill="1" applyBorder="1" applyAlignment="1">
      <alignment horizontal="center" vertical="center"/>
    </xf>
    <xf numFmtId="0" fontId="76" fillId="2" borderId="35" xfId="0" applyFont="1" applyFill="1" applyBorder="1" applyAlignment="1">
      <alignment horizontal="center" vertical="center"/>
    </xf>
    <xf numFmtId="0" fontId="76" fillId="2" borderId="38" xfId="0" applyFont="1" applyFill="1" applyBorder="1" applyAlignment="1">
      <alignment horizontal="center" vertical="center"/>
    </xf>
    <xf numFmtId="0" fontId="76" fillId="2" borderId="36" xfId="0" applyFont="1" applyFill="1" applyBorder="1" applyAlignment="1">
      <alignment horizontal="center" vertical="center"/>
    </xf>
    <xf numFmtId="0" fontId="76" fillId="2" borderId="37" xfId="0" applyFont="1" applyFill="1" applyBorder="1" applyAlignment="1">
      <alignment horizontal="center" vertical="center"/>
    </xf>
    <xf numFmtId="0" fontId="104" fillId="0" borderId="4" xfId="0" applyFont="1" applyBorder="1" applyAlignment="1">
      <alignment horizontal="center" vertical="center" wrapText="1"/>
    </xf>
    <xf numFmtId="0" fontId="14" fillId="0" borderId="104" xfId="0" applyFont="1" applyBorder="1" applyAlignment="1">
      <alignment horizontal="center" vertical="center"/>
    </xf>
    <xf numFmtId="0" fontId="14" fillId="0" borderId="10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04" fillId="0" borderId="102" xfId="0" applyFont="1" applyBorder="1" applyAlignment="1">
      <alignment horizontal="center" vertical="center" wrapText="1"/>
    </xf>
    <xf numFmtId="0" fontId="104" fillId="0" borderId="103" xfId="0" applyFont="1" applyBorder="1" applyAlignment="1">
      <alignment horizontal="center" vertical="center" wrapText="1"/>
    </xf>
    <xf numFmtId="16" fontId="32" fillId="0" borderId="0" xfId="6" applyNumberFormat="1" applyFont="1" applyAlignment="1">
      <alignment horizontal="center" vertical="center"/>
    </xf>
    <xf numFmtId="0" fontId="81" fillId="2" borderId="43" xfId="0" applyFont="1" applyFill="1" applyBorder="1" applyAlignment="1">
      <alignment horizontal="center" vertical="center"/>
    </xf>
    <xf numFmtId="0" fontId="81" fillId="2" borderId="46" xfId="0" applyFont="1" applyFill="1" applyBorder="1" applyAlignment="1">
      <alignment horizontal="center" vertical="center"/>
    </xf>
    <xf numFmtId="0" fontId="81" fillId="0" borderId="44" xfId="0" applyFont="1" applyBorder="1" applyAlignment="1">
      <alignment horizontal="center" vertical="center"/>
    </xf>
    <xf numFmtId="0" fontId="81" fillId="0" borderId="41" xfId="0" applyFont="1" applyBorder="1" applyAlignment="1">
      <alignment horizontal="center" vertical="center"/>
    </xf>
    <xf numFmtId="0" fontId="81" fillId="2" borderId="44" xfId="0" applyFont="1" applyFill="1" applyBorder="1" applyAlignment="1">
      <alignment horizontal="center" vertical="center"/>
    </xf>
    <xf numFmtId="0" fontId="81" fillId="2" borderId="41" xfId="0" applyFont="1" applyFill="1" applyBorder="1" applyAlignment="1">
      <alignment horizontal="center" vertical="center"/>
    </xf>
    <xf numFmtId="16" fontId="81" fillId="2" borderId="44" xfId="0" applyNumberFormat="1" applyFont="1" applyFill="1" applyBorder="1" applyAlignment="1">
      <alignment horizontal="center" vertical="center"/>
    </xf>
    <xf numFmtId="16" fontId="81" fillId="2" borderId="45" xfId="0" applyNumberFormat="1" applyFont="1" applyFill="1" applyBorder="1" applyAlignment="1">
      <alignment horizontal="center" vertical="center"/>
    </xf>
    <xf numFmtId="0" fontId="77" fillId="0" borderId="0" xfId="0" applyFont="1" applyAlignment="1">
      <alignment horizontal="left"/>
    </xf>
    <xf numFmtId="16" fontId="100" fillId="2" borderId="52" xfId="0" applyNumberFormat="1" applyFont="1" applyFill="1" applyBorder="1" applyAlignment="1">
      <alignment horizontal="center" vertical="center"/>
    </xf>
    <xf numFmtId="16" fontId="100" fillId="2" borderId="53" xfId="0" applyNumberFormat="1" applyFont="1" applyFill="1" applyBorder="1" applyAlignment="1">
      <alignment horizontal="center" vertical="center"/>
    </xf>
    <xf numFmtId="16" fontId="100" fillId="2" borderId="54" xfId="0" applyNumberFormat="1" applyFont="1" applyFill="1" applyBorder="1" applyAlignment="1">
      <alignment horizontal="center" vertical="center"/>
    </xf>
    <xf numFmtId="0" fontId="76" fillId="2" borderId="55" xfId="0" applyFont="1" applyFill="1" applyBorder="1" applyAlignment="1">
      <alignment horizontal="center" vertical="center"/>
    </xf>
    <xf numFmtId="0" fontId="76" fillId="2" borderId="56" xfId="0" applyFont="1" applyFill="1" applyBorder="1" applyAlignment="1">
      <alignment horizontal="center" vertical="center"/>
    </xf>
    <xf numFmtId="0" fontId="76" fillId="2" borderId="57" xfId="0" applyFont="1" applyFill="1" applyBorder="1" applyAlignment="1">
      <alignment horizontal="center" vertical="center"/>
    </xf>
    <xf numFmtId="0" fontId="76" fillId="2" borderId="58" xfId="0" applyFont="1" applyFill="1" applyBorder="1" applyAlignment="1">
      <alignment horizontal="center" vertical="center"/>
    </xf>
    <xf numFmtId="0" fontId="76" fillId="2" borderId="59" xfId="0" applyFont="1" applyFill="1" applyBorder="1" applyAlignment="1">
      <alignment horizontal="center" vertical="center"/>
    </xf>
    <xf numFmtId="0" fontId="76" fillId="2" borderId="60" xfId="0" applyFont="1" applyFill="1" applyBorder="1" applyAlignment="1">
      <alignment horizontal="center" vertical="center"/>
    </xf>
    <xf numFmtId="0" fontId="78" fillId="5" borderId="67" xfId="0" applyFont="1" applyFill="1" applyBorder="1" applyAlignment="1">
      <alignment horizontal="center" vertical="center"/>
    </xf>
    <xf numFmtId="0" fontId="78" fillId="5" borderId="69" xfId="0" applyFont="1" applyFill="1" applyBorder="1" applyAlignment="1">
      <alignment horizontal="center" vertical="center"/>
    </xf>
    <xf numFmtId="0" fontId="78" fillId="0" borderId="68" xfId="0" applyFont="1" applyBorder="1" applyAlignment="1">
      <alignment horizontal="center" vertical="center"/>
    </xf>
    <xf numFmtId="0" fontId="78" fillId="0" borderId="70" xfId="0" applyFont="1" applyBorder="1" applyAlignment="1">
      <alignment horizontal="center" vertical="center"/>
    </xf>
    <xf numFmtId="0" fontId="78" fillId="5" borderId="44" xfId="0" applyFont="1" applyFill="1" applyBorder="1" applyAlignment="1">
      <alignment horizontal="center" vertical="center"/>
    </xf>
    <xf numFmtId="0" fontId="78" fillId="5" borderId="45" xfId="0" applyFont="1" applyFill="1" applyBorder="1" applyAlignment="1">
      <alignment horizontal="center" vertical="center"/>
    </xf>
    <xf numFmtId="16" fontId="135" fillId="2" borderId="52" xfId="0" applyNumberFormat="1" applyFont="1" applyFill="1" applyBorder="1" applyAlignment="1">
      <alignment horizontal="center" vertical="center"/>
    </xf>
    <xf numFmtId="16" fontId="135" fillId="2" borderId="53" xfId="0" applyNumberFormat="1" applyFont="1" applyFill="1" applyBorder="1" applyAlignment="1">
      <alignment horizontal="center" vertical="center"/>
    </xf>
    <xf numFmtId="16" fontId="135" fillId="2" borderId="54" xfId="0" applyNumberFormat="1" applyFont="1" applyFill="1" applyBorder="1" applyAlignment="1">
      <alignment horizontal="center" vertical="center"/>
    </xf>
    <xf numFmtId="0" fontId="122" fillId="0" borderId="52" xfId="0" applyFont="1" applyBorder="1" applyAlignment="1">
      <alignment horizontal="center"/>
    </xf>
    <xf numFmtId="0" fontId="122" fillId="0" borderId="53" xfId="0" applyFont="1" applyBorder="1" applyAlignment="1">
      <alignment horizontal="center"/>
    </xf>
    <xf numFmtId="0" fontId="122" fillId="0" borderId="109" xfId="0" applyFont="1" applyBorder="1" applyAlignment="1">
      <alignment horizontal="center"/>
    </xf>
    <xf numFmtId="0" fontId="123" fillId="0" borderId="55" xfId="0" applyFont="1" applyBorder="1" applyAlignment="1">
      <alignment horizontal="center"/>
    </xf>
    <xf numFmtId="0" fontId="123" fillId="0" borderId="56" xfId="0" applyFont="1" applyBorder="1" applyAlignment="1">
      <alignment horizontal="center"/>
    </xf>
    <xf numFmtId="0" fontId="123" fillId="0" borderId="75" xfId="0" applyFont="1" applyBorder="1" applyAlignment="1">
      <alignment horizontal="center"/>
    </xf>
    <xf numFmtId="0" fontId="123" fillId="0" borderId="58" xfId="0" applyFont="1" applyBorder="1" applyAlignment="1">
      <alignment horizontal="center"/>
    </xf>
    <xf numFmtId="0" fontId="123" fillId="0" borderId="59" xfId="0" applyFont="1" applyBorder="1" applyAlignment="1">
      <alignment horizontal="center"/>
    </xf>
    <xf numFmtId="0" fontId="123" fillId="0" borderId="110" xfId="0" applyFont="1" applyBorder="1" applyAlignment="1">
      <alignment horizontal="center"/>
    </xf>
    <xf numFmtId="0" fontId="126" fillId="0" borderId="40" xfId="0" applyFont="1" applyBorder="1" applyAlignment="1">
      <alignment horizontal="center" vertical="center"/>
    </xf>
    <xf numFmtId="0" fontId="126" fillId="0" borderId="62" xfId="0" applyFont="1" applyBorder="1" applyAlignment="1">
      <alignment horizontal="center" vertical="center"/>
    </xf>
    <xf numFmtId="0" fontId="126" fillId="0" borderId="120" xfId="0" applyFont="1" applyBorder="1" applyAlignment="1">
      <alignment horizontal="center" vertical="center"/>
    </xf>
    <xf numFmtId="0" fontId="126" fillId="0" borderId="72" xfId="0" applyFont="1" applyBorder="1" applyAlignment="1">
      <alignment horizontal="center" vertical="center"/>
    </xf>
    <xf numFmtId="0" fontId="126" fillId="0" borderId="6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73" xfId="0" applyFont="1" applyBorder="1" applyAlignment="1">
      <alignment horizontal="center"/>
    </xf>
    <xf numFmtId="0" fontId="126" fillId="0" borderId="74" xfId="0" applyFont="1" applyBorder="1" applyAlignment="1">
      <alignment horizontal="center"/>
    </xf>
    <xf numFmtId="0" fontId="126" fillId="0" borderId="6" xfId="0" applyFont="1" applyBorder="1" applyAlignment="1">
      <alignment horizontal="center"/>
    </xf>
    <xf numFmtId="0" fontId="126" fillId="0" borderId="7" xfId="0" applyFont="1" applyBorder="1" applyAlignment="1">
      <alignment horizontal="center"/>
    </xf>
    <xf numFmtId="0" fontId="126" fillId="0" borderId="82" xfId="0" applyFont="1" applyBorder="1" applyAlignment="1">
      <alignment horizontal="center" vertical="center"/>
    </xf>
    <xf numFmtId="0" fontId="126" fillId="0" borderId="86" xfId="0" applyFont="1" applyBorder="1" applyAlignment="1">
      <alignment horizontal="center" vertical="center"/>
    </xf>
    <xf numFmtId="0" fontId="126" fillId="0" borderId="65" xfId="0" applyFont="1" applyBorder="1" applyAlignment="1">
      <alignment horizontal="center" vertical="center"/>
    </xf>
    <xf numFmtId="0" fontId="126" fillId="0" borderId="83" xfId="0" applyFont="1" applyBorder="1" applyAlignment="1">
      <alignment horizontal="center" vertical="center"/>
    </xf>
    <xf numFmtId="0" fontId="126" fillId="0" borderId="53" xfId="0" applyFont="1" applyBorder="1" applyAlignment="1">
      <alignment horizontal="center"/>
    </xf>
    <xf numFmtId="0" fontId="126" fillId="0" borderId="109" xfId="0" applyFont="1" applyBorder="1" applyAlignment="1">
      <alignment horizontal="center"/>
    </xf>
    <xf numFmtId="0" fontId="126" fillId="0" borderId="43" xfId="0" applyFont="1" applyBorder="1" applyAlignment="1">
      <alignment horizontal="center" vertical="center"/>
    </xf>
    <xf numFmtId="0" fontId="126" fillId="0" borderId="46" xfId="0" applyFont="1" applyBorder="1" applyAlignment="1">
      <alignment horizontal="center" vertical="center"/>
    </xf>
    <xf numFmtId="0" fontId="126" fillId="0" borderId="44" xfId="0" applyFont="1" applyBorder="1" applyAlignment="1">
      <alignment horizontal="center" vertical="center"/>
    </xf>
    <xf numFmtId="0" fontId="126" fillId="0" borderId="41" xfId="0" applyFont="1" applyBorder="1" applyAlignment="1">
      <alignment horizontal="center" vertical="center"/>
    </xf>
    <xf numFmtId="16" fontId="63" fillId="0" borderId="0" xfId="0" applyNumberFormat="1" applyFont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6" fontId="42" fillId="0" borderId="9" xfId="0" applyNumberFormat="1" applyFont="1" applyBorder="1" applyAlignment="1">
      <alignment horizontal="center" vertical="center"/>
    </xf>
    <xf numFmtId="16" fontId="42" fillId="0" borderId="10" xfId="0" applyNumberFormat="1" applyFont="1" applyBorder="1" applyAlignment="1">
      <alignment horizontal="center" vertical="center"/>
    </xf>
    <xf numFmtId="16" fontId="42" fillId="0" borderId="11" xfId="0" applyNumberFormat="1" applyFont="1" applyBorder="1" applyAlignment="1">
      <alignment horizontal="center" vertical="center"/>
    </xf>
    <xf numFmtId="16" fontId="42" fillId="0" borderId="52" xfId="0" applyNumberFormat="1" applyFont="1" applyBorder="1" applyAlignment="1">
      <alignment horizontal="center" vertical="center"/>
    </xf>
    <xf numFmtId="16" fontId="42" fillId="0" borderId="54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16" fontId="42" fillId="0" borderId="33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9" fillId="0" borderId="0" xfId="0" applyFont="1" applyAlignment="1">
      <alignment horizontal="center" wrapText="1"/>
    </xf>
    <xf numFmtId="0" fontId="0" fillId="0" borderId="16" xfId="0" applyBorder="1" applyAlignment="1">
      <alignment vertical="center"/>
    </xf>
    <xf numFmtId="0" fontId="29" fillId="0" borderId="18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6" fontId="42" fillId="0" borderId="18" xfId="0" applyNumberFormat="1" applyFont="1" applyBorder="1" applyAlignment="1">
      <alignment horizontal="center" vertical="center"/>
    </xf>
    <xf numFmtId="16" fontId="42" fillId="0" borderId="19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6" fillId="0" borderId="0" xfId="0" applyFont="1" applyFill="1" applyBorder="1" applyAlignment="1"/>
    <xf numFmtId="0" fontId="52" fillId="0" borderId="0" xfId="0" applyFont="1" applyFill="1" applyBorder="1" applyAlignment="1"/>
    <xf numFmtId="0" fontId="136" fillId="0" borderId="0" xfId="0" applyFont="1" applyFill="1" applyBorder="1" applyAlignment="1"/>
    <xf numFmtId="0" fontId="50" fillId="0" borderId="0" xfId="0" applyFont="1" applyFill="1" applyBorder="1" applyAlignment="1"/>
    <xf numFmtId="0" fontId="52" fillId="0" borderId="0" xfId="0" applyFont="1" applyFill="1" applyBorder="1" applyAlignment="1"/>
    <xf numFmtId="0" fontId="49" fillId="0" borderId="0" xfId="86" applyFill="1" applyBorder="1" applyAlignment="1"/>
    <xf numFmtId="0" fontId="137" fillId="0" borderId="0" xfId="0" applyFont="1" applyFill="1" applyAlignment="1"/>
    <xf numFmtId="0" fontId="71" fillId="0" borderId="0" xfId="0" applyFont="1" applyFill="1" applyBorder="1" applyAlignment="1"/>
    <xf numFmtId="0" fontId="138" fillId="0" borderId="0" xfId="0" applyFont="1" applyFill="1" applyBorder="1" applyAlignment="1"/>
    <xf numFmtId="0" fontId="138" fillId="0" borderId="0" xfId="0" applyFont="1" applyFill="1" applyAlignment="1"/>
    <xf numFmtId="0" fontId="8" fillId="0" borderId="0" xfId="0" applyFont="1" applyFill="1" applyBorder="1" applyAlignment="1"/>
    <xf numFmtId="0" fontId="140" fillId="0" borderId="0" xfId="0" applyFont="1" applyFill="1" applyBorder="1" applyAlignment="1"/>
    <xf numFmtId="0" fontId="54" fillId="0" borderId="0" xfId="0" applyFont="1" applyFill="1" applyBorder="1" applyAlignment="1"/>
    <xf numFmtId="0" fontId="141" fillId="0" borderId="0" xfId="0" applyFont="1" applyFill="1" applyBorder="1" applyAlignment="1"/>
    <xf numFmtId="0" fontId="78" fillId="4" borderId="67" xfId="0" applyFont="1" applyFill="1" applyBorder="1" applyAlignment="1"/>
    <xf numFmtId="0" fontId="78" fillId="4" borderId="69" xfId="0" applyFont="1" applyFill="1" applyBorder="1" applyAlignment="1"/>
    <xf numFmtId="0" fontId="78" fillId="0" borderId="68" xfId="0" applyFont="1" applyFill="1" applyBorder="1" applyAlignment="1"/>
    <xf numFmtId="0" fontId="78" fillId="0" borderId="70" xfId="0" applyFont="1" applyFill="1" applyBorder="1" applyAlignment="1"/>
    <xf numFmtId="0" fontId="78" fillId="0" borderId="127" xfId="0" applyFont="1" applyFill="1" applyBorder="1" applyAlignment="1">
      <alignment wrapText="1"/>
    </xf>
    <xf numFmtId="0" fontId="78" fillId="0" borderId="127" xfId="0" applyFont="1" applyFill="1" applyBorder="1" applyAlignment="1"/>
    <xf numFmtId="0" fontId="78" fillId="4" borderId="68" xfId="0" applyFont="1" applyFill="1" applyBorder="1" applyAlignment="1"/>
    <xf numFmtId="0" fontId="78" fillId="4" borderId="70" xfId="0" applyFont="1" applyFill="1" applyBorder="1" applyAlignment="1"/>
    <xf numFmtId="0" fontId="78" fillId="4" borderId="127" xfId="0" applyFont="1" applyFill="1" applyBorder="1" applyAlignment="1"/>
    <xf numFmtId="0" fontId="78" fillId="4" borderId="66" xfId="0" applyFont="1" applyFill="1" applyBorder="1" applyAlignment="1">
      <alignment wrapText="1"/>
    </xf>
    <xf numFmtId="0" fontId="136" fillId="0" borderId="66" xfId="0" applyFont="1" applyFill="1" applyBorder="1" applyAlignment="1"/>
    <xf numFmtId="0" fontId="136" fillId="0" borderId="63" xfId="0" applyFont="1" applyFill="1" applyBorder="1" applyAlignment="1"/>
    <xf numFmtId="0" fontId="78" fillId="0" borderId="64" xfId="0" applyFont="1" applyFill="1" applyBorder="1" applyAlignment="1">
      <alignment wrapText="1"/>
    </xf>
    <xf numFmtId="0" fontId="88" fillId="0" borderId="64" xfId="0" applyFont="1" applyFill="1" applyBorder="1" applyAlignment="1">
      <alignment wrapText="1"/>
    </xf>
    <xf numFmtId="0" fontId="78" fillId="0" borderId="64" xfId="0" applyFont="1" applyFill="1" applyBorder="1" applyAlignment="1"/>
    <xf numFmtId="0" fontId="78" fillId="0" borderId="128" xfId="0" applyFont="1" applyFill="1" applyBorder="1" applyAlignment="1"/>
    <xf numFmtId="0" fontId="71" fillId="0" borderId="129" xfId="0" applyFont="1" applyFill="1" applyBorder="1" applyAlignment="1"/>
    <xf numFmtId="0" fontId="71" fillId="0" borderId="130" xfId="0" applyFont="1" applyFill="1" applyBorder="1" applyAlignment="1"/>
    <xf numFmtId="16" fontId="71" fillId="0" borderId="64" xfId="0" applyNumberFormat="1" applyFont="1" applyFill="1" applyBorder="1" applyAlignment="1"/>
    <xf numFmtId="16" fontId="18" fillId="0" borderId="64" xfId="0" applyNumberFormat="1" applyFont="1" applyFill="1" applyBorder="1" applyAlignment="1"/>
    <xf numFmtId="0" fontId="71" fillId="4" borderId="64" xfId="0" applyFont="1" applyFill="1" applyBorder="1" applyAlignment="1">
      <alignment wrapText="1"/>
    </xf>
    <xf numFmtId="0" fontId="71" fillId="0" borderId="64" xfId="0" applyFont="1" applyFill="1" applyBorder="1" applyAlignment="1">
      <alignment wrapText="1"/>
    </xf>
    <xf numFmtId="16" fontId="71" fillId="4" borderId="64" xfId="0" applyNumberFormat="1" applyFont="1" applyFill="1" applyBorder="1" applyAlignment="1">
      <alignment wrapText="1"/>
    </xf>
    <xf numFmtId="16" fontId="71" fillId="0" borderId="64" xfId="0" applyNumberFormat="1" applyFont="1" applyFill="1" applyBorder="1" applyAlignment="1">
      <alignment wrapText="1"/>
    </xf>
    <xf numFmtId="16" fontId="71" fillId="0" borderId="128" xfId="0" applyNumberFormat="1" applyFont="1" applyFill="1" applyBorder="1" applyAlignment="1">
      <alignment wrapText="1"/>
    </xf>
    <xf numFmtId="0" fontId="71" fillId="0" borderId="48" xfId="0" applyFont="1" applyFill="1" applyBorder="1" applyAlignment="1"/>
    <xf numFmtId="0" fontId="71" fillId="0" borderId="71" xfId="0" applyFont="1" applyFill="1" applyBorder="1" applyAlignment="1"/>
    <xf numFmtId="0" fontId="143" fillId="0" borderId="61" xfId="0" applyFont="1" applyFill="1" applyBorder="1" applyAlignment="1"/>
    <xf numFmtId="0" fontId="71" fillId="0" borderId="0" xfId="0" applyFont="1" applyFill="1" applyBorder="1" applyAlignment="1">
      <alignment wrapText="1"/>
    </xf>
    <xf numFmtId="0" fontId="144" fillId="0" borderId="0" xfId="0" applyFont="1" applyFill="1" applyBorder="1" applyAlignment="1"/>
    <xf numFmtId="0" fontId="145" fillId="0" borderId="0" xfId="0" applyFont="1" applyFill="1" applyBorder="1" applyAlignment="1"/>
    <xf numFmtId="0" fontId="113" fillId="0" borderId="0" xfId="0" applyFont="1" applyFill="1" applyBorder="1" applyAlignment="1">
      <alignment wrapText="1"/>
    </xf>
    <xf numFmtId="0" fontId="146" fillId="0" borderId="0" xfId="0" applyFont="1" applyFill="1" applyBorder="1" applyAlignment="1"/>
    <xf numFmtId="0" fontId="147" fillId="0" borderId="0" xfId="0" applyFont="1" applyFill="1" applyBorder="1" applyAlignment="1"/>
    <xf numFmtId="0" fontId="137" fillId="0" borderId="0" xfId="0" applyFont="1" applyFill="1" applyBorder="1" applyAlignment="1"/>
    <xf numFmtId="0" fontId="148" fillId="0" borderId="0" xfId="0" applyFont="1" applyFill="1" applyBorder="1" applyAlignment="1"/>
    <xf numFmtId="0" fontId="147" fillId="0" borderId="0" xfId="0" applyFont="1" applyFill="1" applyAlignment="1"/>
    <xf numFmtId="0" fontId="55" fillId="0" borderId="0" xfId="0" applyFont="1" applyFill="1" applyBorder="1" applyAlignment="1"/>
    <xf numFmtId="0" fontId="99" fillId="0" borderId="0" xfId="0" applyFont="1" applyFill="1" applyBorder="1" applyAlignment="1"/>
    <xf numFmtId="0" fontId="151" fillId="4" borderId="0" xfId="0" applyFont="1" applyFill="1" applyBorder="1" applyAlignment="1"/>
    <xf numFmtId="0" fontId="151" fillId="0" borderId="0" xfId="0" applyFont="1" applyFill="1" applyBorder="1" applyAlignment="1"/>
    <xf numFmtId="0" fontId="152" fillId="0" borderId="0" xfId="0" applyFont="1" applyFill="1" applyBorder="1" applyAlignment="1"/>
    <xf numFmtId="0" fontId="153" fillId="4" borderId="1" xfId="0" applyFont="1" applyFill="1" applyBorder="1" applyAlignment="1"/>
    <xf numFmtId="0" fontId="153" fillId="4" borderId="0" xfId="0" applyFont="1" applyFill="1" applyBorder="1" applyAlignment="1"/>
    <xf numFmtId="0" fontId="154" fillId="0" borderId="0" xfId="0" applyFont="1" applyFill="1" applyBorder="1" applyAlignment="1"/>
    <xf numFmtId="0" fontId="155" fillId="4" borderId="2" xfId="0" applyFont="1" applyFill="1" applyBorder="1" applyAlignment="1"/>
    <xf numFmtId="0" fontId="155" fillId="4" borderId="3" xfId="0" applyFont="1" applyFill="1" applyBorder="1" applyAlignment="1"/>
    <xf numFmtId="0" fontId="156" fillId="0" borderId="0" xfId="0" applyFont="1" applyFill="1" applyBorder="1" applyAlignment="1"/>
    <xf numFmtId="0" fontId="153" fillId="4" borderId="0" xfId="0" applyFont="1" applyFill="1" applyBorder="1" applyAlignment="1"/>
    <xf numFmtId="0" fontId="157" fillId="4" borderId="0" xfId="0" applyFont="1" applyFill="1" applyBorder="1" applyAlignment="1"/>
    <xf numFmtId="0" fontId="158" fillId="0" borderId="0" xfId="0" applyFont="1" applyFill="1" applyBorder="1" applyAlignment="1"/>
    <xf numFmtId="0" fontId="159" fillId="0" borderId="0" xfId="0" applyFont="1" applyFill="1" applyBorder="1" applyAlignment="1">
      <alignment wrapText="1"/>
    </xf>
    <xf numFmtId="0" fontId="158" fillId="0" borderId="0" xfId="0" applyFont="1" applyFill="1" applyBorder="1" applyAlignment="1">
      <alignment wrapText="1"/>
    </xf>
    <xf numFmtId="0" fontId="90" fillId="0" borderId="0" xfId="0" applyFont="1" applyFill="1" applyBorder="1" applyAlignment="1"/>
    <xf numFmtId="0" fontId="160" fillId="0" borderId="0" xfId="0" applyFont="1" applyFill="1" applyBorder="1" applyAlignment="1"/>
    <xf numFmtId="0" fontId="22" fillId="0" borderId="0" xfId="0" applyFont="1" applyFill="1" applyBorder="1" applyAlignment="1"/>
    <xf numFmtId="0" fontId="90" fillId="4" borderId="15" xfId="0" applyFont="1" applyFill="1" applyBorder="1" applyAlignment="1"/>
    <xf numFmtId="0" fontId="90" fillId="4" borderId="131" xfId="0" applyFont="1" applyFill="1" applyBorder="1" applyAlignment="1"/>
    <xf numFmtId="0" fontId="90" fillId="0" borderId="15" xfId="0" applyFont="1" applyFill="1" applyBorder="1" applyAlignment="1"/>
    <xf numFmtId="0" fontId="90" fillId="0" borderId="131" xfId="0" applyFont="1" applyFill="1" applyBorder="1" applyAlignment="1"/>
    <xf numFmtId="0" fontId="90" fillId="0" borderId="13" xfId="0" applyFont="1" applyFill="1" applyBorder="1" applyAlignment="1">
      <alignment wrapText="1"/>
    </xf>
    <xf numFmtId="0" fontId="90" fillId="0" borderId="13" xfId="0" applyFont="1" applyFill="1" applyBorder="1" applyAlignment="1"/>
    <xf numFmtId="0" fontId="22" fillId="4" borderId="15" xfId="0" applyFont="1" applyFill="1" applyBorder="1" applyAlignment="1"/>
    <xf numFmtId="0" fontId="22" fillId="4" borderId="131" xfId="0" applyFont="1" applyFill="1" applyBorder="1" applyAlignment="1"/>
    <xf numFmtId="0" fontId="44" fillId="4" borderId="13" xfId="0" applyFont="1" applyFill="1" applyBorder="1" applyAlignment="1"/>
    <xf numFmtId="0" fontId="44" fillId="4" borderId="56" xfId="0" applyFont="1" applyFill="1" applyBorder="1" applyAlignment="1"/>
    <xf numFmtId="0" fontId="44" fillId="4" borderId="13" xfId="0" applyFont="1" applyFill="1" applyBorder="1" applyAlignment="1"/>
    <xf numFmtId="0" fontId="90" fillId="0" borderId="31" xfId="0" applyFont="1" applyFill="1" applyBorder="1" applyAlignment="1">
      <alignment wrapText="1"/>
    </xf>
    <xf numFmtId="0" fontId="90" fillId="0" borderId="31" xfId="0" applyFont="1" applyFill="1" applyBorder="1" applyAlignment="1"/>
    <xf numFmtId="0" fontId="136" fillId="0" borderId="7" xfId="0" applyFont="1" applyFill="1" applyBorder="1" applyAlignment="1">
      <alignment wrapText="1"/>
    </xf>
    <xf numFmtId="0" fontId="136" fillId="0" borderId="31" xfId="0" applyFont="1" applyFill="1" applyBorder="1" applyAlignment="1"/>
    <xf numFmtId="16" fontId="71" fillId="0" borderId="31" xfId="0" applyNumberFormat="1" applyFont="1" applyFill="1" applyBorder="1" applyAlignment="1">
      <alignment wrapText="1"/>
    </xf>
    <xf numFmtId="16" fontId="90" fillId="0" borderId="31" xfId="0" applyNumberFormat="1" applyFont="1" applyFill="1" applyBorder="1" applyAlignment="1">
      <alignment wrapText="1"/>
    </xf>
    <xf numFmtId="0" fontId="45" fillId="4" borderId="31" xfId="0" applyFont="1" applyFill="1" applyBorder="1" applyAlignment="1">
      <alignment wrapText="1"/>
    </xf>
    <xf numFmtId="0" fontId="45" fillId="0" borderId="31" xfId="0" applyFont="1" applyFill="1" applyBorder="1" applyAlignment="1">
      <alignment wrapText="1"/>
    </xf>
    <xf numFmtId="0" fontId="161" fillId="0" borderId="0" xfId="0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wrapText="1"/>
    </xf>
    <xf numFmtId="0" fontId="22" fillId="0" borderId="0" xfId="0" applyFont="1" applyFill="1" applyBorder="1" applyAlignment="1">
      <alignment wrapText="1"/>
    </xf>
    <xf numFmtId="0" fontId="90" fillId="0" borderId="0" xfId="0" applyFont="1" applyFill="1" applyBorder="1" applyAlignment="1">
      <alignment wrapText="1"/>
    </xf>
    <xf numFmtId="0" fontId="45" fillId="4" borderId="0" xfId="0" applyFont="1" applyFill="1" applyBorder="1" applyAlignment="1">
      <alignment wrapText="1"/>
    </xf>
    <xf numFmtId="0" fontId="143" fillId="4" borderId="0" xfId="0" applyFont="1" applyFill="1" applyBorder="1" applyAlignment="1"/>
    <xf numFmtId="0" fontId="143" fillId="4" borderId="0" xfId="0" applyFont="1" applyFill="1" applyAlignment="1"/>
    <xf numFmtId="0" fontId="71" fillId="4" borderId="0" xfId="0" applyFont="1" applyFill="1" applyBorder="1" applyAlignment="1"/>
    <xf numFmtId="0" fontId="22" fillId="4" borderId="0" xfId="0" applyFont="1" applyFill="1" applyBorder="1" applyAlignment="1"/>
    <xf numFmtId="0" fontId="162" fillId="0" borderId="0" xfId="0" applyFont="1" applyFill="1" applyBorder="1" applyAlignment="1"/>
    <xf numFmtId="0" fontId="57" fillId="0" borderId="0" xfId="0" applyFont="1" applyFill="1" applyBorder="1" applyAlignment="1"/>
    <xf numFmtId="0" fontId="37" fillId="0" borderId="0" xfId="0" applyFont="1" applyFill="1" applyBorder="1" applyAlignment="1"/>
    <xf numFmtId="0" fontId="163" fillId="0" borderId="0" xfId="0" applyFont="1" applyFill="1" applyAlignment="1"/>
    <xf numFmtId="0" fontId="53" fillId="0" borderId="0" xfId="0" applyFont="1" applyFill="1" applyAlignment="1"/>
    <xf numFmtId="0" fontId="58" fillId="4" borderId="0" xfId="0" applyFont="1" applyFill="1" applyBorder="1" applyAlignment="1"/>
    <xf numFmtId="0" fontId="58" fillId="4" borderId="0" xfId="0" applyFont="1" applyFill="1" applyAlignment="1"/>
    <xf numFmtId="0" fontId="90" fillId="0" borderId="56" xfId="0" applyFont="1" applyFill="1" applyBorder="1" applyAlignment="1"/>
    <xf numFmtId="0" fontId="90" fillId="4" borderId="13" xfId="0" applyFont="1" applyFill="1" applyBorder="1" applyAlignment="1"/>
    <xf numFmtId="0" fontId="90" fillId="4" borderId="56" xfId="0" applyFont="1" applyFill="1" applyBorder="1" applyAlignment="1"/>
    <xf numFmtId="0" fontId="90" fillId="4" borderId="132" xfId="0" applyFont="1" applyFill="1" applyBorder="1" applyAlignment="1"/>
    <xf numFmtId="16" fontId="90" fillId="4" borderId="31" xfId="0" applyNumberFormat="1" applyFont="1" applyFill="1" applyBorder="1" applyAlignment="1">
      <alignment wrapText="1"/>
    </xf>
    <xf numFmtId="0" fontId="44" fillId="4" borderId="0" xfId="0" applyFont="1" applyFill="1" applyBorder="1" applyAlignment="1"/>
    <xf numFmtId="0" fontId="41" fillId="4" borderId="0" xfId="0" applyFont="1" applyFill="1" applyBorder="1" applyAlignment="1">
      <alignment wrapText="1"/>
    </xf>
    <xf numFmtId="0" fontId="90" fillId="4" borderId="0" xfId="0" applyFont="1" applyFill="1" applyBorder="1" applyAlignment="1">
      <alignment wrapText="1"/>
    </xf>
    <xf numFmtId="0" fontId="45" fillId="0" borderId="0" xfId="0" applyFont="1" applyFill="1" applyBorder="1" applyAlignment="1">
      <alignment wrapText="1"/>
    </xf>
    <xf numFmtId="0" fontId="88" fillId="2" borderId="43" xfId="0" applyFont="1" applyFill="1" applyBorder="1" applyAlignment="1">
      <alignment horizontal="center" vertical="center"/>
    </xf>
    <xf numFmtId="0" fontId="88" fillId="0" borderId="44" xfId="0" applyFont="1" applyBorder="1" applyAlignment="1">
      <alignment horizontal="center" vertical="center"/>
    </xf>
    <xf numFmtId="0" fontId="88" fillId="2" borderId="46" xfId="0" applyFont="1" applyFill="1" applyBorder="1" applyAlignment="1">
      <alignment horizontal="center" vertical="center"/>
    </xf>
    <xf numFmtId="0" fontId="88" fillId="0" borderId="41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120" fillId="0" borderId="41" xfId="0" applyFont="1" applyBorder="1" applyAlignment="1">
      <alignment horizontal="center" vertical="center"/>
    </xf>
    <xf numFmtId="0" fontId="120" fillId="0" borderId="42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166" fontId="111" fillId="0" borderId="0" xfId="0" applyNumberFormat="1" applyFont="1"/>
    <xf numFmtId="166" fontId="78" fillId="5" borderId="44" xfId="0" applyNumberFormat="1" applyFont="1" applyFill="1" applyBorder="1" applyAlignment="1">
      <alignment horizontal="center" vertical="center"/>
    </xf>
    <xf numFmtId="0" fontId="78" fillId="5" borderId="41" xfId="0" applyFont="1" applyFill="1" applyBorder="1" applyAlignment="1">
      <alignment horizontal="center" vertical="center"/>
    </xf>
    <xf numFmtId="166" fontId="78" fillId="0" borderId="41" xfId="0" applyNumberFormat="1" applyFont="1" applyBorder="1" applyAlignment="1">
      <alignment horizontal="center" vertical="center" wrapText="1"/>
    </xf>
    <xf numFmtId="0" fontId="88" fillId="0" borderId="41" xfId="0" applyFont="1" applyBorder="1" applyAlignment="1">
      <alignment horizontal="center" vertical="center"/>
    </xf>
    <xf numFmtId="0" fontId="88" fillId="0" borderId="47" xfId="0" applyFont="1" applyBorder="1" applyAlignment="1">
      <alignment horizontal="center" vertical="center"/>
    </xf>
    <xf numFmtId="166" fontId="16" fillId="0" borderId="41" xfId="0" applyNumberFormat="1" applyFont="1" applyBorder="1" applyAlignment="1">
      <alignment horizontal="center" vertical="center" wrapText="1"/>
    </xf>
    <xf numFmtId="16" fontId="16" fillId="0" borderId="47" xfId="0" applyNumberFormat="1" applyFont="1" applyBorder="1" applyAlignment="1">
      <alignment horizontal="center" vertical="center" wrapText="1"/>
    </xf>
    <xf numFmtId="166" fontId="16" fillId="0" borderId="42" xfId="0" applyNumberFormat="1" applyFont="1" applyBorder="1" applyAlignment="1">
      <alignment horizontal="center" vertical="center" wrapText="1"/>
    </xf>
    <xf numFmtId="16" fontId="16" fillId="0" borderId="42" xfId="0" applyNumberFormat="1" applyFont="1" applyBorder="1" applyAlignment="1">
      <alignment horizontal="center" vertical="center" wrapText="1"/>
    </xf>
    <xf numFmtId="16" fontId="16" fillId="0" borderId="49" xfId="0" applyNumberFormat="1" applyFont="1" applyBorder="1" applyAlignment="1">
      <alignment horizontal="center" vertical="center" wrapText="1"/>
    </xf>
    <xf numFmtId="0" fontId="28" fillId="0" borderId="125" xfId="0" applyFont="1" applyBorder="1" applyAlignment="1">
      <alignment horizontal="center" vertical="center"/>
    </xf>
    <xf numFmtId="16" fontId="107" fillId="5" borderId="0" xfId="0" applyNumberFormat="1" applyFont="1" applyFill="1" applyAlignment="1">
      <alignment horizontal="center" vertical="center" wrapText="1"/>
    </xf>
    <xf numFmtId="16" fontId="16" fillId="0" borderId="0" xfId="0" applyNumberFormat="1" applyFont="1" applyAlignment="1">
      <alignment horizontal="center" vertical="center" wrapText="1"/>
    </xf>
    <xf numFmtId="166" fontId="16" fillId="0" borderId="0" xfId="0" applyNumberFormat="1" applyFont="1" applyAlignment="1">
      <alignment horizontal="center" vertical="center" wrapText="1"/>
    </xf>
    <xf numFmtId="0" fontId="16" fillId="2" borderId="55" xfId="0" applyFont="1" applyFill="1" applyBorder="1" applyAlignment="1">
      <alignment horizontal="center" vertical="center"/>
    </xf>
    <xf numFmtId="0" fontId="16" fillId="2" borderId="5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/>
    </xf>
    <xf numFmtId="0" fontId="16" fillId="2" borderId="59" xfId="0" applyFont="1" applyFill="1" applyBorder="1" applyAlignment="1">
      <alignment horizontal="center" vertical="center"/>
    </xf>
    <xf numFmtId="0" fontId="16" fillId="2" borderId="126" xfId="0" applyFont="1" applyFill="1" applyBorder="1" applyAlignment="1">
      <alignment horizontal="center" vertical="center"/>
    </xf>
    <xf numFmtId="0" fontId="78" fillId="5" borderId="68" xfId="0" applyFont="1" applyFill="1" applyBorder="1" applyAlignment="1">
      <alignment horizontal="center" vertical="center"/>
    </xf>
    <xf numFmtId="0" fontId="78" fillId="5" borderId="50" xfId="0" applyFont="1" applyFill="1" applyBorder="1" applyAlignment="1">
      <alignment horizontal="center" vertical="center"/>
    </xf>
    <xf numFmtId="0" fontId="78" fillId="5" borderId="63" xfId="0" applyFont="1" applyFill="1" applyBorder="1" applyAlignment="1">
      <alignment horizontal="center" vertical="center"/>
    </xf>
    <xf numFmtId="0" fontId="78" fillId="5" borderId="70" xfId="0" applyFont="1" applyFill="1" applyBorder="1" applyAlignment="1">
      <alignment horizontal="center" vertical="center"/>
    </xf>
    <xf numFmtId="0" fontId="28" fillId="0" borderId="41" xfId="0" applyFont="1" applyBorder="1" applyAlignment="1">
      <alignment horizontal="center" wrapText="1"/>
    </xf>
    <xf numFmtId="16" fontId="28" fillId="0" borderId="41" xfId="0" applyNumberFormat="1" applyFont="1" applyBorder="1" applyAlignment="1">
      <alignment horizontal="center" wrapText="1"/>
    </xf>
    <xf numFmtId="16" fontId="18" fillId="0" borderId="41" xfId="0" applyNumberFormat="1" applyFont="1" applyBorder="1" applyAlignment="1">
      <alignment horizontal="center" wrapText="1"/>
    </xf>
    <xf numFmtId="0" fontId="107" fillId="4" borderId="41" xfId="0" applyFont="1" applyFill="1" applyBorder="1" applyAlignment="1">
      <alignment horizontal="center" wrapText="1"/>
    </xf>
    <xf numFmtId="0" fontId="71" fillId="0" borderId="41" xfId="0" applyFont="1" applyBorder="1" applyAlignment="1">
      <alignment horizontal="center" wrapText="1"/>
    </xf>
    <xf numFmtId="16" fontId="71" fillId="0" borderId="41" xfId="0" applyNumberFormat="1" applyFont="1" applyBorder="1" applyAlignment="1">
      <alignment horizontal="center" wrapText="1"/>
    </xf>
    <xf numFmtId="16" fontId="71" fillId="0" borderId="47" xfId="0" applyNumberFormat="1" applyFont="1" applyBorder="1" applyAlignment="1">
      <alignment horizontal="center" wrapText="1"/>
    </xf>
    <xf numFmtId="0" fontId="107" fillId="4" borderId="48" xfId="0" applyFont="1" applyFill="1" applyBorder="1" applyAlignment="1">
      <alignment horizontal="center" wrapText="1"/>
    </xf>
    <xf numFmtId="0" fontId="28" fillId="0" borderId="42" xfId="0" applyFont="1" applyBorder="1" applyAlignment="1">
      <alignment horizontal="center" wrapText="1"/>
    </xf>
    <xf numFmtId="16" fontId="28" fillId="0" borderId="42" xfId="0" applyNumberFormat="1" applyFont="1" applyBorder="1" applyAlignment="1">
      <alignment horizontal="center" wrapText="1"/>
    </xf>
    <xf numFmtId="16" fontId="18" fillId="0" borderId="42" xfId="0" applyNumberFormat="1" applyFont="1" applyBorder="1" applyAlignment="1">
      <alignment horizontal="center" wrapText="1"/>
    </xf>
    <xf numFmtId="0" fontId="107" fillId="4" borderId="42" xfId="0" applyFont="1" applyFill="1" applyBorder="1" applyAlignment="1">
      <alignment horizontal="center" wrapText="1"/>
    </xf>
    <xf numFmtId="0" fontId="71" fillId="0" borderId="42" xfId="0" applyFont="1" applyBorder="1" applyAlignment="1">
      <alignment horizontal="center" wrapText="1"/>
    </xf>
    <xf numFmtId="16" fontId="71" fillId="0" borderId="42" xfId="0" applyNumberFormat="1" applyFont="1" applyBorder="1" applyAlignment="1">
      <alignment horizontal="center" wrapText="1"/>
    </xf>
    <xf numFmtId="16" fontId="71" fillId="0" borderId="49" xfId="0" applyNumberFormat="1" applyFont="1" applyBorder="1" applyAlignment="1">
      <alignment horizontal="center" wrapText="1"/>
    </xf>
    <xf numFmtId="0" fontId="107" fillId="0" borderId="46" xfId="0" applyFont="1" applyBorder="1" applyAlignment="1">
      <alignment horizontal="center" wrapText="1"/>
    </xf>
    <xf numFmtId="0" fontId="19" fillId="0" borderId="16" xfId="0" applyFont="1" applyBorder="1" applyAlignment="1"/>
  </cellXfs>
  <cellStyles count="87">
    <cellStyle name="Hyperlink" xfId="86" xr:uid="{00000000-000B-0000-0000-000008000000}"/>
    <cellStyle name="常规" xfId="0" builtinId="0"/>
    <cellStyle name="常规 10" xfId="46" xr:uid="{1F8D23E9-13C3-45BB-8028-D97B943574B8}"/>
    <cellStyle name="常规 11" xfId="4" xr:uid="{7F64EF65-8989-4B18-B745-2F9A5E31DB36}"/>
    <cellStyle name="常规 12" xfId="84" xr:uid="{36AA1549-22EF-4074-B00D-BBF236815E5D}"/>
    <cellStyle name="常规 13" xfId="85" xr:uid="{D8FD3060-BDC1-485B-A7AA-A18C241E3CBA}"/>
    <cellStyle name="常规 2" xfId="1" xr:uid="{0D067C5C-AAEF-419E-8739-F9C07315DDFF}"/>
    <cellStyle name="常规 2 2" xfId="6" xr:uid="{2CCDB5AC-0C85-4D4C-9E81-6605A2EF31C0}"/>
    <cellStyle name="常规 2 2 2" xfId="7" xr:uid="{CC1746D8-45FE-4ECF-B5BA-7E568DD1D3FE}"/>
    <cellStyle name="常规 2 2 2 2" xfId="47" xr:uid="{71E7A11C-44A8-4649-AC08-E03BFBEEA803}"/>
    <cellStyle name="常规 2 2 3" xfId="48" xr:uid="{6F2C9173-EBD0-4302-BC8F-DDD043FA5CAE}"/>
    <cellStyle name="常规 2 3" xfId="8" xr:uid="{8F7F80E4-C34A-4A91-951F-A5FE21D3133C}"/>
    <cellStyle name="常规 2 3 2" xfId="49" xr:uid="{47110887-AD35-4B0A-85D7-1CF326B5BB27}"/>
    <cellStyle name="常规 2 4" xfId="9" xr:uid="{C79668E9-05CC-4727-9234-329906D9FDE0}"/>
    <cellStyle name="常规 2 4 2" xfId="50" xr:uid="{9EA33F7C-21BF-49E8-86E6-444D74F930B8}"/>
    <cellStyle name="常规 2 5" xfId="10" xr:uid="{3B2B27F9-91D1-4E73-B406-869C307BF6F0}"/>
    <cellStyle name="常规 2 5 2" xfId="51" xr:uid="{5F0AEAC9-7172-407F-A270-903B7A7DD929}"/>
    <cellStyle name="常规 2 6" xfId="11" xr:uid="{68BD3582-58F2-449C-B4C6-F3834BE65005}"/>
    <cellStyle name="常规 2 6 2" xfId="52" xr:uid="{B9B90F84-2DE2-4559-924A-222F1895F273}"/>
    <cellStyle name="常规 2 7" xfId="5" xr:uid="{B941BEAF-C25A-4137-A895-F93AE07F0940}"/>
    <cellStyle name="常规 20" xfId="2" xr:uid="{71979CEB-F129-4891-A7AB-B20C77C07018}"/>
    <cellStyle name="常规 3" xfId="12" xr:uid="{B9D84116-41F0-4B6C-BEA5-C76FAA1B6B6A}"/>
    <cellStyle name="常规 3 2" xfId="13" xr:uid="{0AB80FF5-A511-43AF-B65E-E5EB59696E68}"/>
    <cellStyle name="常规 3 2 2" xfId="14" xr:uid="{2B62D0AD-FFC9-4047-9B39-2308F61BC74D}"/>
    <cellStyle name="常规 3 2 2 2" xfId="15" xr:uid="{70D2C591-A8BA-4FD1-A5D2-2B3AB6AB310A}"/>
    <cellStyle name="常规 3 2 2 2 2" xfId="16" xr:uid="{023B5998-1C7B-482F-BEC4-3F76033C8AB7}"/>
    <cellStyle name="常规 3 2 2 2 2 2" xfId="17" xr:uid="{14D7F2E7-F1CE-434C-92C3-8EEA14FF9676}"/>
    <cellStyle name="常规 3 2 2 2 2 2 2" xfId="53" xr:uid="{983DA3A0-6C1F-4DE4-B388-399CC2296A5B}"/>
    <cellStyle name="常规 3 2 2 2 2 3" xfId="18" xr:uid="{7D4B09AD-6FA3-48F1-9AF7-06E2B29AC0CD}"/>
    <cellStyle name="常规 3 2 2 2 2 3 2" xfId="54" xr:uid="{E00F932B-D9E5-41EC-A401-AB46689D978B}"/>
    <cellStyle name="常规 3 2 2 2 2 4" xfId="19" xr:uid="{33140FCE-47F0-4079-9A7C-04DBDED5A122}"/>
    <cellStyle name="常规 3 2 2 2 2 4 2" xfId="55" xr:uid="{8258D352-E650-4C44-AFD5-26F355FA22D0}"/>
    <cellStyle name="常规 3 2 2 2 2 5" xfId="56" xr:uid="{8E3E7E72-5330-4ECD-9615-ADC090621E6F}"/>
    <cellStyle name="常规 3 2 2 2 3" xfId="20" xr:uid="{DE4B3886-F4FF-463D-96A7-BD96FB06A011}"/>
    <cellStyle name="常规 3 2 2 2 3 2" xfId="57" xr:uid="{230CEE83-4F5A-4AC6-A814-8F7C28BD13C0}"/>
    <cellStyle name="常规 3 2 2 2 4" xfId="21" xr:uid="{5D22735C-51A3-4027-8380-670A303A8543}"/>
    <cellStyle name="常规 3 2 2 2 4 2" xfId="58" xr:uid="{B4977D21-341C-491E-A24F-510AC2F16A5C}"/>
    <cellStyle name="常规 3 2 2 2 5" xfId="59" xr:uid="{68E54B00-049E-47C7-AFA1-43FD2082F9BA}"/>
    <cellStyle name="常规 3 2 2 3" xfId="60" xr:uid="{B2D8D092-63E5-4069-BE7C-145C9A2D3BAE}"/>
    <cellStyle name="常规 3 2 3" xfId="22" xr:uid="{70BA4842-8CCD-4F51-A810-DE327D1253CE}"/>
    <cellStyle name="常规 3 2 3 2" xfId="23" xr:uid="{FF1BEDB3-96C8-462E-9E84-5401842AE808}"/>
    <cellStyle name="常规 3 2 3 2 2" xfId="61" xr:uid="{F8E39912-86C6-4675-A3BD-189DCCE7F258}"/>
    <cellStyle name="常规 3 2 3 3" xfId="62" xr:uid="{39BD0AED-3485-4B4A-9F24-BC1E6CA12150}"/>
    <cellStyle name="常规 3 2 4" xfId="63" xr:uid="{28A96655-0748-400C-89A3-BF9725483D2E}"/>
    <cellStyle name="常规 3 3" xfId="24" xr:uid="{789EDDD7-D0A4-454A-A198-8DFC75B3D622}"/>
    <cellStyle name="常规 3 3 2" xfId="64" xr:uid="{31C48993-34F1-4E61-A68D-5973C80E15A5}"/>
    <cellStyle name="常规 3 4" xfId="25" xr:uid="{4D20B6F9-3377-4084-9A42-7194C408D0D5}"/>
    <cellStyle name="常规 3 4 2" xfId="65" xr:uid="{BD56DDE9-03EC-4733-8922-DFB03D11E800}"/>
    <cellStyle name="常规 3 5" xfId="66" xr:uid="{9278E33D-D2AE-41BD-B808-203F9A085013}"/>
    <cellStyle name="常规 4" xfId="26" xr:uid="{B685E01D-9E8B-4F86-828B-429E0B9332EA}"/>
    <cellStyle name="常规 4 2" xfId="27" xr:uid="{2D1BBE3D-C1F6-4B7E-83E9-32B366220186}"/>
    <cellStyle name="常规 4 2 2" xfId="28" xr:uid="{E1D9A2D3-A502-49F7-8F55-482FA7BBBE94}"/>
    <cellStyle name="常规 4 2 2 2" xfId="29" xr:uid="{73536FC2-6985-4109-9DF8-0903CA4CE441}"/>
    <cellStyle name="常规 4 2 2 2 2" xfId="30" xr:uid="{0D5D6A2B-3162-48AD-B84B-C4348959C5EB}"/>
    <cellStyle name="常规 4 2 2 2 2 2" xfId="67" xr:uid="{066D2385-913F-479F-8098-E2DF2B35E77D}"/>
    <cellStyle name="常规 4 2 2 2 3" xfId="31" xr:uid="{14A51F9D-8B15-4BFE-8361-739E221C32B8}"/>
    <cellStyle name="常规 4 2 2 2 3 2" xfId="68" xr:uid="{9A1E92F2-7A92-4CAF-B837-463D91273100}"/>
    <cellStyle name="常规 4 2 2 2 4" xfId="32" xr:uid="{481FE0F2-7F8C-42FB-A683-BF26111D190B}"/>
    <cellStyle name="常规 4 2 2 2 4 2" xfId="69" xr:uid="{6735F89E-41AD-4CE2-BF2A-0CAD714740CA}"/>
    <cellStyle name="常规 4 2 2 2 5" xfId="70" xr:uid="{E3B7A0CF-CE8F-46CF-BA1C-5DD51F2BEF0F}"/>
    <cellStyle name="常规 4 2 2 3" xfId="33" xr:uid="{6AC610A0-EA2E-41DE-A2B1-49E1AC403371}"/>
    <cellStyle name="常规 4 2 2 3 2" xfId="71" xr:uid="{AFA07E3B-74D8-4428-8171-52CDB6F0A410}"/>
    <cellStyle name="常规 4 2 2 4" xfId="72" xr:uid="{76245EDD-8CFD-4D37-8C2C-03E740944EDC}"/>
    <cellStyle name="常规 4 2 2 7" xfId="3" xr:uid="{512C878D-C8A7-4D56-8526-4AD3C5E80F73}"/>
    <cellStyle name="常规 4 2 3" xfId="73" xr:uid="{C7AAFBA4-4907-48AF-BA47-E7413F776EDA}"/>
    <cellStyle name="常规 4 3" xfId="34" xr:uid="{8D1DB647-F6E6-4C3E-BBCF-165348C7467E}"/>
    <cellStyle name="常规 4 3 2" xfId="35" xr:uid="{8BCA15CF-1D5A-4C7A-959D-DE28997E227D}"/>
    <cellStyle name="常规 4 3 2 2" xfId="74" xr:uid="{73416D92-3651-4261-BD68-CAD97BAB4679}"/>
    <cellStyle name="常规 4 3 3" xfId="75" xr:uid="{15C3E632-6E74-44FA-A2D8-36BAB930DCA4}"/>
    <cellStyle name="常规 4 4" xfId="76" xr:uid="{52009286-6ECD-4F75-ABC6-81E1919E762C}"/>
    <cellStyle name="常规 5" xfId="36" xr:uid="{D642B513-38F1-48B2-8D30-2EDCAA138C57}"/>
    <cellStyle name="常规 5 2" xfId="37" xr:uid="{2EB99780-A544-4024-B19B-F97A40DD091E}"/>
    <cellStyle name="常规 5 2 2" xfId="77" xr:uid="{47454C05-611D-4A5F-A914-927F6ACD3526}"/>
    <cellStyle name="常规 5 3" xfId="78" xr:uid="{F09A4B49-0C00-44A7-ADB8-F7FF74FC6B84}"/>
    <cellStyle name="常规 6" xfId="38" xr:uid="{083ACABC-7BDB-45B5-BC9E-4862F1B6646F}"/>
    <cellStyle name="常规 6 2" xfId="79" xr:uid="{87FFAF52-F73C-4AEE-93AE-34B86921AF4C}"/>
    <cellStyle name="常规 7" xfId="39" xr:uid="{15BFF260-1BCC-4038-BEC9-DA2E8F3F6EAF}"/>
    <cellStyle name="常规 7 2" xfId="80" xr:uid="{08432F13-6E46-4E0B-8DD1-29878785FC6A}"/>
    <cellStyle name="常规 8" xfId="40" xr:uid="{A40866C4-F9A5-4F6C-9E79-D8086D6A5960}"/>
    <cellStyle name="常规 9" xfId="41" xr:uid="{2B0610D4-27D2-426A-8435-22AB31B5AB5A}"/>
    <cellStyle name="常规 9 2" xfId="81" xr:uid="{43B5D33A-1990-4E5C-8627-6DE4D845C1D6}"/>
    <cellStyle name="货币 2" xfId="45" xr:uid="{DBE3D194-D427-4BDB-89FA-FD0FE7391C6F}"/>
    <cellStyle name="超链接 2" xfId="42" xr:uid="{ADA91B31-2511-41D3-A2D3-19DFCC0056AC}"/>
    <cellStyle name="超链接 2 2" xfId="82" xr:uid="{A78B4F6B-8A16-4133-8A02-A9F4E6A7E092}"/>
    <cellStyle name="超链接 3" xfId="43" xr:uid="{4EEB7A95-C17A-49A2-B31D-3F3833D1A3EA}"/>
    <cellStyle name="超链接 3 2" xfId="83" xr:uid="{24830E2E-CC61-4379-B720-ADA7B4C902A7}"/>
    <cellStyle name="超链接 4" xfId="44" xr:uid="{C4825CA1-C6C6-4FA0-8BC1-CD1CDC4A1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34290</xdr:rowOff>
    </xdr:from>
    <xdr:to>
      <xdr:col>0</xdr:col>
      <xdr:colOff>809624</xdr:colOff>
      <xdr:row>2</xdr:row>
      <xdr:rowOff>244398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34290"/>
          <a:ext cx="771525" cy="886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20</xdr:row>
          <xdr:rowOff>0</xdr:rowOff>
        </xdr:from>
        <xdr:to>
          <xdr:col>1</xdr:col>
          <xdr:colOff>1699260</xdr:colOff>
          <xdr:row>20</xdr:row>
          <xdr:rowOff>0</xdr:rowOff>
        </xdr:to>
        <xdr:sp macro="" textlink="">
          <xdr:nvSpPr>
            <xdr:cNvPr id="36865" name="Object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1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1</xdr:row>
          <xdr:rowOff>38100</xdr:rowOff>
        </xdr:from>
        <xdr:to>
          <xdr:col>1</xdr:col>
          <xdr:colOff>1249680</xdr:colOff>
          <xdr:row>6</xdr:row>
          <xdr:rowOff>0</xdr:rowOff>
        </xdr:to>
        <xdr:sp macro="" textlink="">
          <xdr:nvSpPr>
            <xdr:cNvPr id="36866" name="Object 2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1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662940</xdr:colOff>
      <xdr:row>3</xdr:row>
      <xdr:rowOff>68580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662940" cy="6991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15241</xdr:rowOff>
    </xdr:from>
    <xdr:to>
      <xdr:col>0</xdr:col>
      <xdr:colOff>662940</xdr:colOff>
      <xdr:row>3</xdr:row>
      <xdr:rowOff>32386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1"/>
          <a:ext cx="66294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15241</xdr:rowOff>
    </xdr:from>
    <xdr:to>
      <xdr:col>0</xdr:col>
      <xdr:colOff>662940</xdr:colOff>
      <xdr:row>3</xdr:row>
      <xdr:rowOff>53340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1"/>
          <a:ext cx="662940" cy="716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971550</xdr:colOff>
      <xdr:row>4</xdr:row>
      <xdr:rowOff>57150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0"/>
          <a:ext cx="914400" cy="9048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45720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3553" name="Object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6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45720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6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45720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6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45720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3556" name="Object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6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45720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3557" name="Object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6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7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7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7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7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3" name="Object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7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4" name="Object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7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5" name="Object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7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6" name="Object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7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7" name="Object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7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28" name="Object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7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9" name="Object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7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0" name="Object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7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1" name="Object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7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2" name="Object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7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3" name="Object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7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4" name="Object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7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5" name="Object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7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6" name="Object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7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7" name="Object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7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8" name="Object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7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39" name="Object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7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0" name="Object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7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1" name="Object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7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2" name="Object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7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3" name="Object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7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4" name="Object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7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5" name="Object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7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6" name="Object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7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7" name="Object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7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8" name="Object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7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49" name="Object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7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0" name="Object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7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1" name="Object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7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2" name="Object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7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3" name="Object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7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4" name="Object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7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5" name="Object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7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6" name="Object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7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7" name="Object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7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58" name="Object 42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id="{00000000-0008-0000-07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9" name="Object 43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id="{00000000-0008-0000-07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0" name="Object 44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id="{00000000-0008-0000-07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1" name="Object 45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id="{00000000-0008-0000-07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2" name="Object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7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3" name="Object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7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4" name="Object 48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id="{00000000-0008-0000-07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5" name="Object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7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6" name="Object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7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7" name="Object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7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8" name="Object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7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69" name="Object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7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70" name="Object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7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71" name="Object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7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72" name="Object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7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4</xdr:row>
          <xdr:rowOff>182880</xdr:rowOff>
        </xdr:to>
        <xdr:sp macro="" textlink="">
          <xdr:nvSpPr>
            <xdr:cNvPr id="9273" name="Object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7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1238250</xdr:colOff>
      <xdr:row>5</xdr:row>
      <xdr:rowOff>1905</xdr:rowOff>
    </xdr:to>
    <xdr:pic>
      <xdr:nvPicPr>
        <xdr:cNvPr id="10" name="Picture 18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1238250</xdr:colOff>
      <xdr:row>5</xdr:row>
      <xdr:rowOff>1905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1238250</xdr:colOff>
      <xdr:row>5</xdr:row>
      <xdr:rowOff>1905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1238250</xdr:colOff>
      <xdr:row>5</xdr:row>
      <xdr:rowOff>1905</xdr:rowOff>
    </xdr:to>
    <xdr:pic>
      <xdr:nvPicPr>
        <xdr:cNvPr id="4" name="Pictur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1238250</xdr:colOff>
      <xdr:row>5</xdr:row>
      <xdr:rowOff>1905</xdr:rowOff>
    </xdr:to>
    <xdr:pic>
      <xdr:nvPicPr>
        <xdr:cNvPr id="5" name="Picture 1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9" name="Picture 1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3" name="Picture 1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5" name="Picture 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6" name="Picture 1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7" name="Picture 1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8" name="Picture 1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9" name="Picture 1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0" name="Picture 1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1" name="Picture 1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2" name="Picture 1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3" name="Picture 1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4" name="Picture 1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5" name="Picture 1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6" name="Picture 1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7" name="Picture 1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8" name="Picture 1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9" name="Picture 1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0" name="Picture 1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1" name="Picture 1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2" name="Picture 1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3" name="Picture 1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4" name="Picture 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5" name="Picture 1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7" name="Picture 1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8" name="Picture 1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9" name="Picture 1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0" name="Picture 1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1" name="Picture 1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2" name="Picture 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3" name="Picture 1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4" name="Picture 1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5" name="Picture 1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6" name="Picture 1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7" name="Picture 1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8" name="Picture 1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9" name="Picture 1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0" name="Picture 1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1" name="Picture 1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2" name="Picture 1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3" name="Picture 1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4" name="Picture 1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5" name="Picture 1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6" name="Picture 1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7" name="Picture 1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8" name="Picture 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9" name="Picture 1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0" name="Picture 1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1" name="Picture 1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2" name="Picture 1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3" name="Picture 1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4" name="Picture 1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5" name="Picture 1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6" name="Picture 1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7" name="Picture 1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8" name="Picture 1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9" name="Picture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0" name="Picture 1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1" name="Picture 1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2" name="Picture 1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3" name="Picture 1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4" name="Picture 1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5" name="Picture 1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6" name="Picture 1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7" name="Picture 1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8" name="Picture 1">
          <a:extLst>
            <a:ext uri="{FF2B5EF4-FFF2-40B4-BE49-F238E27FC236}">
              <a16:creationId xmlns:a16="http://schemas.microsoft.com/office/drawing/2014/main" id="{C656045F-C1C2-4615-A5BB-44743D4A4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9" name="Picture 1">
          <a:extLst>
            <a:ext uri="{FF2B5EF4-FFF2-40B4-BE49-F238E27FC236}">
              <a16:creationId xmlns:a16="http://schemas.microsoft.com/office/drawing/2014/main" id="{2737AD4F-9AF1-45ED-BA99-B2DE6AD9B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0" name="Picture 1">
          <a:extLst>
            <a:ext uri="{FF2B5EF4-FFF2-40B4-BE49-F238E27FC236}">
              <a16:creationId xmlns:a16="http://schemas.microsoft.com/office/drawing/2014/main" id="{B7F9334A-332D-4F79-BBA3-F3A326F66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oleObject" Target="../embeddings/oleObject2.bin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5.bin"/><Relationship Id="rId2" Type="http://schemas.openxmlformats.org/officeDocument/2006/relationships/drawing" Target="../drawings/drawing7.xml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Relationship Id="rId9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6.bin"/><Relationship Id="rId18" Type="http://schemas.openxmlformats.org/officeDocument/2006/relationships/oleObject" Target="../embeddings/oleObject21.bin"/><Relationship Id="rId26" Type="http://schemas.openxmlformats.org/officeDocument/2006/relationships/oleObject" Target="../embeddings/oleObject29.bin"/><Relationship Id="rId39" Type="http://schemas.openxmlformats.org/officeDocument/2006/relationships/oleObject" Target="../embeddings/oleObject42.bin"/><Relationship Id="rId21" Type="http://schemas.openxmlformats.org/officeDocument/2006/relationships/oleObject" Target="../embeddings/oleObject24.bin"/><Relationship Id="rId34" Type="http://schemas.openxmlformats.org/officeDocument/2006/relationships/oleObject" Target="../embeddings/oleObject37.bin"/><Relationship Id="rId42" Type="http://schemas.openxmlformats.org/officeDocument/2006/relationships/oleObject" Target="../embeddings/oleObject45.bin"/><Relationship Id="rId47" Type="http://schemas.openxmlformats.org/officeDocument/2006/relationships/oleObject" Target="../embeddings/oleObject50.bin"/><Relationship Id="rId50" Type="http://schemas.openxmlformats.org/officeDocument/2006/relationships/oleObject" Target="../embeddings/oleObject53.bin"/><Relationship Id="rId55" Type="http://schemas.openxmlformats.org/officeDocument/2006/relationships/oleObject" Target="../embeddings/oleObject58.bin"/><Relationship Id="rId7" Type="http://schemas.openxmlformats.org/officeDocument/2006/relationships/oleObject" Target="../embeddings/oleObject10.bin"/><Relationship Id="rId2" Type="http://schemas.openxmlformats.org/officeDocument/2006/relationships/drawing" Target="../drawings/drawing8.xml"/><Relationship Id="rId16" Type="http://schemas.openxmlformats.org/officeDocument/2006/relationships/oleObject" Target="../embeddings/oleObject19.bin"/><Relationship Id="rId29" Type="http://schemas.openxmlformats.org/officeDocument/2006/relationships/oleObject" Target="../embeddings/oleObject32.bin"/><Relationship Id="rId11" Type="http://schemas.openxmlformats.org/officeDocument/2006/relationships/oleObject" Target="../embeddings/oleObject14.bin"/><Relationship Id="rId24" Type="http://schemas.openxmlformats.org/officeDocument/2006/relationships/oleObject" Target="../embeddings/oleObject27.bin"/><Relationship Id="rId32" Type="http://schemas.openxmlformats.org/officeDocument/2006/relationships/oleObject" Target="../embeddings/oleObject35.bin"/><Relationship Id="rId37" Type="http://schemas.openxmlformats.org/officeDocument/2006/relationships/oleObject" Target="../embeddings/oleObject40.bin"/><Relationship Id="rId40" Type="http://schemas.openxmlformats.org/officeDocument/2006/relationships/oleObject" Target="../embeddings/oleObject43.bin"/><Relationship Id="rId45" Type="http://schemas.openxmlformats.org/officeDocument/2006/relationships/oleObject" Target="../embeddings/oleObject48.bin"/><Relationship Id="rId53" Type="http://schemas.openxmlformats.org/officeDocument/2006/relationships/oleObject" Target="../embeddings/oleObject56.bin"/><Relationship Id="rId58" Type="http://schemas.openxmlformats.org/officeDocument/2006/relationships/oleObject" Target="../embeddings/oleObject61.bin"/><Relationship Id="rId5" Type="http://schemas.openxmlformats.org/officeDocument/2006/relationships/image" Target="../media/image2.emf"/><Relationship Id="rId61" Type="http://schemas.openxmlformats.org/officeDocument/2006/relationships/oleObject" Target="../embeddings/oleObject64.bin"/><Relationship Id="rId19" Type="http://schemas.openxmlformats.org/officeDocument/2006/relationships/oleObject" Target="../embeddings/oleObject22.bin"/><Relationship Id="rId14" Type="http://schemas.openxmlformats.org/officeDocument/2006/relationships/oleObject" Target="../embeddings/oleObject17.bin"/><Relationship Id="rId22" Type="http://schemas.openxmlformats.org/officeDocument/2006/relationships/oleObject" Target="../embeddings/oleObject25.bin"/><Relationship Id="rId27" Type="http://schemas.openxmlformats.org/officeDocument/2006/relationships/oleObject" Target="../embeddings/oleObject30.bin"/><Relationship Id="rId30" Type="http://schemas.openxmlformats.org/officeDocument/2006/relationships/oleObject" Target="../embeddings/oleObject33.bin"/><Relationship Id="rId35" Type="http://schemas.openxmlformats.org/officeDocument/2006/relationships/oleObject" Target="../embeddings/oleObject38.bin"/><Relationship Id="rId43" Type="http://schemas.openxmlformats.org/officeDocument/2006/relationships/oleObject" Target="../embeddings/oleObject46.bin"/><Relationship Id="rId48" Type="http://schemas.openxmlformats.org/officeDocument/2006/relationships/oleObject" Target="../embeddings/oleObject51.bin"/><Relationship Id="rId56" Type="http://schemas.openxmlformats.org/officeDocument/2006/relationships/oleObject" Target="../embeddings/oleObject59.bin"/><Relationship Id="rId8" Type="http://schemas.openxmlformats.org/officeDocument/2006/relationships/oleObject" Target="../embeddings/oleObject11.bin"/><Relationship Id="rId51" Type="http://schemas.openxmlformats.org/officeDocument/2006/relationships/oleObject" Target="../embeddings/oleObject54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15.bin"/><Relationship Id="rId17" Type="http://schemas.openxmlformats.org/officeDocument/2006/relationships/oleObject" Target="../embeddings/oleObject20.bin"/><Relationship Id="rId25" Type="http://schemas.openxmlformats.org/officeDocument/2006/relationships/oleObject" Target="../embeddings/oleObject28.bin"/><Relationship Id="rId33" Type="http://schemas.openxmlformats.org/officeDocument/2006/relationships/oleObject" Target="../embeddings/oleObject36.bin"/><Relationship Id="rId38" Type="http://schemas.openxmlformats.org/officeDocument/2006/relationships/oleObject" Target="../embeddings/oleObject41.bin"/><Relationship Id="rId46" Type="http://schemas.openxmlformats.org/officeDocument/2006/relationships/oleObject" Target="../embeddings/oleObject49.bin"/><Relationship Id="rId59" Type="http://schemas.openxmlformats.org/officeDocument/2006/relationships/oleObject" Target="../embeddings/oleObject62.bin"/><Relationship Id="rId20" Type="http://schemas.openxmlformats.org/officeDocument/2006/relationships/oleObject" Target="../embeddings/oleObject23.bin"/><Relationship Id="rId41" Type="http://schemas.openxmlformats.org/officeDocument/2006/relationships/oleObject" Target="../embeddings/oleObject44.bin"/><Relationship Id="rId54" Type="http://schemas.openxmlformats.org/officeDocument/2006/relationships/oleObject" Target="../embeddings/oleObject57.bin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9.bin"/><Relationship Id="rId15" Type="http://schemas.openxmlformats.org/officeDocument/2006/relationships/oleObject" Target="../embeddings/oleObject18.bin"/><Relationship Id="rId23" Type="http://schemas.openxmlformats.org/officeDocument/2006/relationships/oleObject" Target="../embeddings/oleObject26.bin"/><Relationship Id="rId28" Type="http://schemas.openxmlformats.org/officeDocument/2006/relationships/oleObject" Target="../embeddings/oleObject31.bin"/><Relationship Id="rId36" Type="http://schemas.openxmlformats.org/officeDocument/2006/relationships/oleObject" Target="../embeddings/oleObject39.bin"/><Relationship Id="rId49" Type="http://schemas.openxmlformats.org/officeDocument/2006/relationships/oleObject" Target="../embeddings/oleObject52.bin"/><Relationship Id="rId57" Type="http://schemas.openxmlformats.org/officeDocument/2006/relationships/oleObject" Target="../embeddings/oleObject60.bin"/><Relationship Id="rId10" Type="http://schemas.openxmlformats.org/officeDocument/2006/relationships/oleObject" Target="../embeddings/oleObject13.bin"/><Relationship Id="rId31" Type="http://schemas.openxmlformats.org/officeDocument/2006/relationships/oleObject" Target="../embeddings/oleObject34.bin"/><Relationship Id="rId44" Type="http://schemas.openxmlformats.org/officeDocument/2006/relationships/oleObject" Target="../embeddings/oleObject47.bin"/><Relationship Id="rId52" Type="http://schemas.openxmlformats.org/officeDocument/2006/relationships/oleObject" Target="../embeddings/oleObject55.bin"/><Relationship Id="rId60" Type="http://schemas.openxmlformats.org/officeDocument/2006/relationships/oleObject" Target="../embeddings/oleObject63.bin"/><Relationship Id="rId4" Type="http://schemas.openxmlformats.org/officeDocument/2006/relationships/oleObject" Target="../embeddings/oleObject8.bin"/><Relationship Id="rId9" Type="http://schemas.openxmlformats.org/officeDocument/2006/relationships/oleObject" Target="../embeddings/oleObject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802E-00AC-4242-BC9C-1868E9582545}">
  <dimension ref="A1:N46"/>
  <sheetViews>
    <sheetView topLeftCell="A4" workbookViewId="0">
      <selection activeCell="O3" sqref="O3"/>
    </sheetView>
  </sheetViews>
  <sheetFormatPr defaultRowHeight="14.25" customHeight="1"/>
  <cols>
    <col min="1" max="1" width="36.625" customWidth="1"/>
    <col min="2" max="2" width="12" customWidth="1"/>
    <col min="3" max="8" width="14.125" customWidth="1"/>
    <col min="9" max="9" width="9.375" style="180" customWidth="1"/>
    <col min="10" max="13" width="9.375" customWidth="1"/>
  </cols>
  <sheetData>
    <row r="1" spans="1:14" ht="33.75" customHeight="1">
      <c r="A1" s="311" t="s">
        <v>0</v>
      </c>
      <c r="B1" s="312"/>
      <c r="C1" s="312"/>
      <c r="D1" s="312"/>
      <c r="E1" s="312"/>
      <c r="F1" s="312"/>
      <c r="G1" s="313"/>
    </row>
    <row r="2" spans="1:14" ht="19.5" customHeight="1">
      <c r="A2" s="314" t="s">
        <v>1</v>
      </c>
      <c r="B2" s="315"/>
      <c r="C2" s="315"/>
      <c r="D2" s="315"/>
      <c r="E2" s="315"/>
      <c r="F2" s="315"/>
      <c r="G2" s="316"/>
    </row>
    <row r="3" spans="1:14" ht="19.5" customHeight="1" thickBot="1">
      <c r="A3" s="317" t="s">
        <v>2</v>
      </c>
      <c r="B3" s="318"/>
      <c r="C3" s="318"/>
      <c r="D3" s="318"/>
      <c r="E3" s="318"/>
      <c r="F3" s="318"/>
      <c r="G3" s="319"/>
    </row>
    <row r="4" spans="1:14" ht="13.9">
      <c r="A4" s="4"/>
      <c r="B4" s="4"/>
      <c r="C4" s="4"/>
      <c r="D4" s="4"/>
      <c r="E4" s="4"/>
      <c r="F4" s="4"/>
      <c r="G4" s="82"/>
    </row>
    <row r="5" spans="1:14" ht="17.25" customHeight="1" thickBot="1">
      <c r="A5" s="155" t="s">
        <v>3</v>
      </c>
      <c r="B5" s="100"/>
      <c r="C5" s="100"/>
      <c r="D5" s="100"/>
      <c r="E5" s="97"/>
      <c r="F5" s="104"/>
      <c r="G5" s="181"/>
      <c r="H5" s="181"/>
      <c r="I5" s="190"/>
      <c r="J5" s="191"/>
      <c r="K5" s="191"/>
      <c r="L5" s="191"/>
    </row>
    <row r="6" spans="1:14" ht="17.25" customHeight="1">
      <c r="A6" s="105" t="s">
        <v>4</v>
      </c>
      <c r="B6" s="192" t="s">
        <v>5</v>
      </c>
      <c r="C6" s="193" t="s">
        <v>6</v>
      </c>
      <c r="D6" s="194" t="s">
        <v>7</v>
      </c>
      <c r="E6" s="195" t="s">
        <v>8</v>
      </c>
      <c r="F6" s="92"/>
      <c r="G6" s="181"/>
      <c r="H6" s="181"/>
      <c r="I6" s="190"/>
      <c r="J6" s="191"/>
      <c r="K6" s="191"/>
      <c r="L6" s="191"/>
    </row>
    <row r="7" spans="1:14" ht="17.25" customHeight="1">
      <c r="A7" s="218" t="s">
        <v>9</v>
      </c>
      <c r="B7" s="219"/>
      <c r="C7" s="220">
        <v>46087</v>
      </c>
      <c r="D7" s="221">
        <f>C7+17</f>
        <v>46104</v>
      </c>
      <c r="E7" s="222">
        <f>D7+6</f>
        <v>46110</v>
      </c>
      <c r="F7" s="182"/>
      <c r="G7" s="181"/>
      <c r="H7" s="181"/>
      <c r="I7" s="190"/>
      <c r="J7" s="191"/>
      <c r="K7" s="191"/>
      <c r="L7" s="191"/>
    </row>
    <row r="8" spans="1:14" ht="17.25" customHeight="1">
      <c r="A8" s="116" t="s">
        <v>10</v>
      </c>
      <c r="B8" s="196" t="s">
        <v>11</v>
      </c>
      <c r="C8" s="118">
        <f>C7+7</f>
        <v>46094</v>
      </c>
      <c r="D8" s="109">
        <f t="shared" ref="D8:D10" si="0">C8+17</f>
        <v>46111</v>
      </c>
      <c r="E8" s="189">
        <f t="shared" ref="E8:E10" si="1">D8+6</f>
        <v>46117</v>
      </c>
      <c r="F8" s="182"/>
      <c r="G8" s="181"/>
      <c r="H8" s="181"/>
      <c r="I8" s="190"/>
      <c r="J8" s="191"/>
      <c r="K8" s="191"/>
      <c r="L8" s="191"/>
    </row>
    <row r="9" spans="1:14" ht="17.25" customHeight="1">
      <c r="A9" s="116" t="s">
        <v>12</v>
      </c>
      <c r="B9" s="117" t="s">
        <v>13</v>
      </c>
      <c r="C9" s="118">
        <f>C8+7</f>
        <v>46101</v>
      </c>
      <c r="D9" s="109">
        <f t="shared" si="0"/>
        <v>46118</v>
      </c>
      <c r="E9" s="189">
        <f t="shared" si="1"/>
        <v>46124</v>
      </c>
      <c r="F9" s="182"/>
      <c r="G9" s="181"/>
      <c r="H9" s="181"/>
      <c r="I9" s="190"/>
      <c r="J9" s="191"/>
      <c r="K9" s="191"/>
      <c r="L9" s="191"/>
    </row>
    <row r="10" spans="1:14" ht="17.25" customHeight="1" thickBot="1">
      <c r="A10" s="187" t="s">
        <v>14</v>
      </c>
      <c r="B10" s="120" t="s">
        <v>15</v>
      </c>
      <c r="C10" s="121">
        <f>C9+7</f>
        <v>46108</v>
      </c>
      <c r="D10" s="188">
        <f t="shared" si="0"/>
        <v>46125</v>
      </c>
      <c r="E10" s="200">
        <f t="shared" si="1"/>
        <v>46131</v>
      </c>
      <c r="F10" s="182"/>
      <c r="G10" s="181"/>
      <c r="H10" s="181"/>
      <c r="I10" s="190"/>
      <c r="J10" s="191"/>
      <c r="K10" s="191"/>
      <c r="L10" s="191"/>
    </row>
    <row r="11" spans="1:14" ht="15.75" customHeight="1">
      <c r="A11" s="95"/>
      <c r="B11" s="96"/>
      <c r="C11" s="96"/>
      <c r="D11" s="88"/>
      <c r="E11" s="88"/>
      <c r="F11" s="94"/>
      <c r="G11" s="184"/>
      <c r="H11" s="183"/>
      <c r="I11" s="190"/>
      <c r="J11" s="191"/>
      <c r="K11" s="191"/>
      <c r="L11" s="191"/>
    </row>
    <row r="12" spans="1:14" ht="17.25" customHeight="1" thickBot="1">
      <c r="A12" s="155" t="s">
        <v>16</v>
      </c>
      <c r="B12" s="97"/>
      <c r="C12" s="97"/>
      <c r="D12" s="97"/>
      <c r="E12" s="97"/>
      <c r="F12" s="104"/>
      <c r="G12" s="184"/>
      <c r="H12" s="185"/>
      <c r="I12" s="190"/>
      <c r="J12" s="191"/>
      <c r="K12" s="191"/>
      <c r="L12" s="191"/>
    </row>
    <row r="13" spans="1:14" ht="16.5" customHeight="1">
      <c r="A13" s="105" t="s">
        <v>4</v>
      </c>
      <c r="B13" s="106" t="s">
        <v>5</v>
      </c>
      <c r="C13" s="106" t="s">
        <v>6</v>
      </c>
      <c r="D13" s="107" t="s">
        <v>17</v>
      </c>
      <c r="E13" s="108" t="s">
        <v>18</v>
      </c>
      <c r="F13" s="92"/>
      <c r="G13" s="181"/>
      <c r="H13" s="185"/>
      <c r="I13" s="190"/>
      <c r="J13" s="191"/>
      <c r="K13" s="191"/>
      <c r="L13" s="191"/>
    </row>
    <row r="14" spans="1:14" ht="16.5" customHeight="1">
      <c r="A14" s="116" t="s">
        <v>19</v>
      </c>
      <c r="B14" s="117" t="s">
        <v>20</v>
      </c>
      <c r="C14" s="109">
        <v>46087</v>
      </c>
      <c r="D14" s="118">
        <f>C14+20</f>
        <v>46107</v>
      </c>
      <c r="E14" s="119">
        <f>D14+5</f>
        <v>46112</v>
      </c>
      <c r="F14" s="182"/>
      <c r="G14" s="183"/>
      <c r="H14" s="185"/>
      <c r="I14" s="190"/>
      <c r="J14" s="191"/>
      <c r="K14" s="191"/>
      <c r="L14" s="191"/>
    </row>
    <row r="15" spans="1:14" ht="16.5" customHeight="1">
      <c r="A15" s="116" t="s">
        <v>21</v>
      </c>
      <c r="B15" s="117" t="s">
        <v>22</v>
      </c>
      <c r="C15" s="109">
        <f>C14+7</f>
        <v>46094</v>
      </c>
      <c r="D15" s="118">
        <f t="shared" ref="D15:D17" si="2">C15+20</f>
        <v>46114</v>
      </c>
      <c r="E15" s="119">
        <f t="shared" ref="E15:E17" si="3">D15+5</f>
        <v>46119</v>
      </c>
      <c r="F15" s="182"/>
      <c r="G15" s="183"/>
      <c r="H15" s="186"/>
      <c r="I15" s="190"/>
      <c r="J15" s="191"/>
      <c r="K15" s="191"/>
      <c r="L15" s="191"/>
    </row>
    <row r="16" spans="1:14" ht="16.5" customHeight="1">
      <c r="A16" s="116" t="s">
        <v>23</v>
      </c>
      <c r="B16" s="117" t="s">
        <v>24</v>
      </c>
      <c r="C16" s="109">
        <f>C15+7</f>
        <v>46101</v>
      </c>
      <c r="D16" s="118">
        <f t="shared" si="2"/>
        <v>46121</v>
      </c>
      <c r="E16" s="119">
        <f t="shared" si="3"/>
        <v>46126</v>
      </c>
      <c r="F16" s="182"/>
      <c r="G16" s="183"/>
      <c r="H16" s="186"/>
      <c r="I16" s="190"/>
      <c r="J16" s="191"/>
      <c r="K16" s="191"/>
      <c r="L16" s="191"/>
      <c r="M16" s="201"/>
      <c r="N16" s="201"/>
    </row>
    <row r="17" spans="1:14" ht="16.5" customHeight="1" thickBot="1">
      <c r="A17" s="187" t="s">
        <v>25</v>
      </c>
      <c r="B17" s="120" t="s">
        <v>26</v>
      </c>
      <c r="C17" s="188">
        <f>C16+7</f>
        <v>46108</v>
      </c>
      <c r="D17" s="121">
        <f t="shared" si="2"/>
        <v>46128</v>
      </c>
      <c r="E17" s="122">
        <f t="shared" si="3"/>
        <v>46133</v>
      </c>
      <c r="F17" s="182"/>
      <c r="G17" s="183"/>
      <c r="H17" s="186"/>
      <c r="I17" s="190"/>
      <c r="J17" s="191"/>
      <c r="K17" s="191"/>
      <c r="L17" s="191"/>
      <c r="M17" s="201"/>
      <c r="N17" s="201"/>
    </row>
    <row r="18" spans="1:14" ht="16.5" customHeight="1">
      <c r="A18" s="98"/>
      <c r="B18" s="94"/>
      <c r="C18" s="94"/>
      <c r="D18" s="96"/>
      <c r="E18" s="96"/>
      <c r="F18" s="93"/>
      <c r="G18" s="183"/>
      <c r="H18" s="186"/>
      <c r="I18" s="190"/>
      <c r="J18" s="191"/>
      <c r="K18" s="191"/>
      <c r="L18" s="191"/>
      <c r="M18" s="201"/>
      <c r="N18" s="201"/>
    </row>
    <row r="19" spans="1:14" ht="15.75" customHeight="1" thickBot="1">
      <c r="A19" s="155" t="s">
        <v>27</v>
      </c>
      <c r="B19" s="155"/>
      <c r="C19" s="155"/>
      <c r="D19" s="155"/>
      <c r="E19" s="155"/>
      <c r="F19" s="155"/>
      <c r="G19" s="155"/>
      <c r="H19" s="155"/>
      <c r="I19" s="323"/>
      <c r="J19" s="323"/>
      <c r="K19" s="197"/>
      <c r="L19" s="197"/>
      <c r="M19" s="191"/>
    </row>
    <row r="20" spans="1:14" ht="15.75" customHeight="1">
      <c r="A20" s="202" t="s">
        <v>28</v>
      </c>
      <c r="B20" s="203" t="s">
        <v>29</v>
      </c>
      <c r="C20" s="203" t="s">
        <v>6</v>
      </c>
      <c r="D20" s="223" t="s">
        <v>30</v>
      </c>
      <c r="E20" s="324" t="s">
        <v>31</v>
      </c>
      <c r="F20" s="325"/>
      <c r="G20" s="223" t="s">
        <v>5</v>
      </c>
      <c r="H20" s="223" t="s">
        <v>32</v>
      </c>
      <c r="I20" s="224" t="s">
        <v>33</v>
      </c>
      <c r="J20" s="224" t="s">
        <v>34</v>
      </c>
      <c r="K20" s="225" t="s">
        <v>35</v>
      </c>
      <c r="L20" s="224" t="s">
        <v>36</v>
      </c>
      <c r="M20" s="204" t="s">
        <v>37</v>
      </c>
    </row>
    <row r="21" spans="1:14" ht="15.75" customHeight="1">
      <c r="A21" s="238" t="s">
        <v>38</v>
      </c>
      <c r="B21" s="239" t="s">
        <v>39</v>
      </c>
      <c r="C21" s="205">
        <v>46082</v>
      </c>
      <c r="D21" s="217">
        <f>C21+5</f>
        <v>46087</v>
      </c>
      <c r="E21" s="320" t="s">
        <v>40</v>
      </c>
      <c r="F21" s="320"/>
      <c r="G21" s="226" t="s">
        <v>41</v>
      </c>
      <c r="H21" s="227">
        <f>D21+7</f>
        <v>46094</v>
      </c>
      <c r="I21" s="198">
        <f>H21+28</f>
        <v>46122</v>
      </c>
      <c r="J21" s="198">
        <f>I21+7</f>
        <v>46129</v>
      </c>
      <c r="K21" s="217">
        <f>J21+4</f>
        <v>46133</v>
      </c>
      <c r="L21" s="205">
        <f>K21+5</f>
        <v>46138</v>
      </c>
      <c r="M21" s="207">
        <f>L21+4</f>
        <v>46142</v>
      </c>
    </row>
    <row r="22" spans="1:14" ht="14.25" customHeight="1">
      <c r="A22" s="238" t="s">
        <v>42</v>
      </c>
      <c r="B22" s="239" t="s">
        <v>43</v>
      </c>
      <c r="C22" s="205">
        <f>C21+7</f>
        <v>46089</v>
      </c>
      <c r="D22" s="217">
        <f>C22+5</f>
        <v>46094</v>
      </c>
      <c r="E22" s="320" t="s">
        <v>44</v>
      </c>
      <c r="F22" s="320"/>
      <c r="G22" s="226" t="s">
        <v>45</v>
      </c>
      <c r="H22" s="227">
        <f>H21+7</f>
        <v>46101</v>
      </c>
      <c r="I22" s="198">
        <f t="shared" ref="I22:I25" si="4">H22+28</f>
        <v>46129</v>
      </c>
      <c r="J22" s="198">
        <f t="shared" ref="J22:J25" si="5">I22+7</f>
        <v>46136</v>
      </c>
      <c r="K22" s="217">
        <f t="shared" ref="K22:K25" si="6">J22+4</f>
        <v>46140</v>
      </c>
      <c r="L22" s="205">
        <f t="shared" ref="L22:L25" si="7">K22+5</f>
        <v>46145</v>
      </c>
      <c r="M22" s="207">
        <f t="shared" ref="M22:M25" si="8">L22+4</f>
        <v>46149</v>
      </c>
    </row>
    <row r="23" spans="1:14" ht="14.25" customHeight="1">
      <c r="A23" s="238" t="s">
        <v>46</v>
      </c>
      <c r="B23" s="239" t="s">
        <v>47</v>
      </c>
      <c r="C23" s="205">
        <f>C22+7</f>
        <v>46096</v>
      </c>
      <c r="D23" s="228">
        <f>C23+5</f>
        <v>46101</v>
      </c>
      <c r="E23" s="320" t="s">
        <v>48</v>
      </c>
      <c r="F23" s="320"/>
      <c r="G23" s="226" t="s">
        <v>49</v>
      </c>
      <c r="H23" s="227">
        <f>H22+7</f>
        <v>46108</v>
      </c>
      <c r="I23" s="198">
        <f t="shared" si="4"/>
        <v>46136</v>
      </c>
      <c r="J23" s="198">
        <f t="shared" si="5"/>
        <v>46143</v>
      </c>
      <c r="K23" s="217">
        <f t="shared" si="6"/>
        <v>46147</v>
      </c>
      <c r="L23" s="205">
        <f t="shared" si="7"/>
        <v>46152</v>
      </c>
      <c r="M23" s="207">
        <f t="shared" si="8"/>
        <v>46156</v>
      </c>
    </row>
    <row r="24" spans="1:14" ht="14.25" customHeight="1">
      <c r="A24" s="238" t="s">
        <v>50</v>
      </c>
      <c r="B24" s="240" t="s">
        <v>51</v>
      </c>
      <c r="C24" s="230">
        <f>C23+7</f>
        <v>46103</v>
      </c>
      <c r="D24" s="231">
        <f>C24+5</f>
        <v>46108</v>
      </c>
      <c r="E24" s="320" t="s">
        <v>52</v>
      </c>
      <c r="F24" s="320"/>
      <c r="G24" s="226" t="s">
        <v>53</v>
      </c>
      <c r="H24" s="232">
        <f>H23+7</f>
        <v>46115</v>
      </c>
      <c r="I24" s="198">
        <f t="shared" si="4"/>
        <v>46143</v>
      </c>
      <c r="J24" s="198">
        <f t="shared" si="5"/>
        <v>46150</v>
      </c>
      <c r="K24" s="217">
        <f t="shared" si="6"/>
        <v>46154</v>
      </c>
      <c r="L24" s="205">
        <f t="shared" si="7"/>
        <v>46159</v>
      </c>
      <c r="M24" s="207">
        <f t="shared" si="8"/>
        <v>46163</v>
      </c>
    </row>
    <row r="25" spans="1:14" ht="14.25" customHeight="1">
      <c r="A25" s="209" t="s">
        <v>54</v>
      </c>
      <c r="B25" s="241" t="s">
        <v>55</v>
      </c>
      <c r="C25" s="234">
        <f>C24+7</f>
        <v>46110</v>
      </c>
      <c r="D25" s="234">
        <f>C25+5</f>
        <v>46115</v>
      </c>
      <c r="E25" s="326" t="s">
        <v>56</v>
      </c>
      <c r="F25" s="327"/>
      <c r="G25" s="235" t="s">
        <v>57</v>
      </c>
      <c r="H25" s="236">
        <f>H24+7</f>
        <v>46122</v>
      </c>
      <c r="I25" s="199">
        <f t="shared" si="4"/>
        <v>46150</v>
      </c>
      <c r="J25" s="199">
        <f t="shared" si="5"/>
        <v>46157</v>
      </c>
      <c r="K25" s="237">
        <f t="shared" si="6"/>
        <v>46161</v>
      </c>
      <c r="L25" s="199">
        <f t="shared" si="7"/>
        <v>46166</v>
      </c>
      <c r="M25" s="211">
        <f t="shared" si="8"/>
        <v>46170</v>
      </c>
    </row>
    <row r="26" spans="1:14" ht="14.25" customHeight="1">
      <c r="A26" s="88"/>
      <c r="B26" s="215"/>
      <c r="C26" s="213"/>
      <c r="D26" s="216"/>
      <c r="E26" s="212"/>
      <c r="F26" s="212"/>
      <c r="G26" s="5"/>
      <c r="H26" s="5"/>
      <c r="I26" s="213"/>
      <c r="J26" s="213"/>
      <c r="K26" s="191"/>
      <c r="L26" s="197"/>
      <c r="M26" s="191"/>
    </row>
    <row r="27" spans="1:14" ht="14.25" customHeight="1">
      <c r="A27" s="155" t="s">
        <v>58</v>
      </c>
      <c r="B27" s="155"/>
      <c r="C27" s="155"/>
      <c r="D27" s="155"/>
      <c r="E27" s="155"/>
      <c r="F27" s="155"/>
      <c r="G27" s="155"/>
      <c r="H27" s="155"/>
      <c r="I27" s="323"/>
      <c r="J27" s="323"/>
      <c r="K27" s="197"/>
      <c r="L27" s="197"/>
      <c r="M27" s="191"/>
    </row>
    <row r="28" spans="1:14" ht="14.25" customHeight="1">
      <c r="A28" s="202" t="s">
        <v>28</v>
      </c>
      <c r="B28" s="203" t="s">
        <v>29</v>
      </c>
      <c r="C28" s="203" t="s">
        <v>6</v>
      </c>
      <c r="D28" s="223" t="s">
        <v>30</v>
      </c>
      <c r="E28" s="321" t="s">
        <v>31</v>
      </c>
      <c r="F28" s="322"/>
      <c r="G28" s="223" t="s">
        <v>5</v>
      </c>
      <c r="H28" s="223" t="s">
        <v>32</v>
      </c>
      <c r="I28" s="224" t="s">
        <v>33</v>
      </c>
      <c r="J28" s="224" t="s">
        <v>34</v>
      </c>
      <c r="K28" s="225" t="s">
        <v>35</v>
      </c>
      <c r="L28" s="224" t="s">
        <v>36</v>
      </c>
      <c r="M28" s="204" t="s">
        <v>37</v>
      </c>
    </row>
    <row r="29" spans="1:14" ht="14.25" customHeight="1">
      <c r="A29" s="208" t="s">
        <v>59</v>
      </c>
      <c r="B29" s="214" t="s">
        <v>60</v>
      </c>
      <c r="C29" s="205">
        <v>46085</v>
      </c>
      <c r="D29" s="198">
        <f>C29+5</f>
        <v>46090</v>
      </c>
      <c r="E29" s="320" t="s">
        <v>40</v>
      </c>
      <c r="F29" s="320"/>
      <c r="G29" s="226" t="s">
        <v>41</v>
      </c>
      <c r="H29" s="206">
        <f>D29+4</f>
        <v>46094</v>
      </c>
      <c r="I29" s="198">
        <f>H29+28</f>
        <v>46122</v>
      </c>
      <c r="J29" s="198">
        <f>I29+7</f>
        <v>46129</v>
      </c>
      <c r="K29" s="217">
        <f>J29+4</f>
        <v>46133</v>
      </c>
      <c r="L29" s="205">
        <f>K29+5</f>
        <v>46138</v>
      </c>
      <c r="M29" s="207">
        <f>L29+4</f>
        <v>46142</v>
      </c>
    </row>
    <row r="30" spans="1:14" ht="14.25" customHeight="1">
      <c r="A30" s="208" t="s">
        <v>61</v>
      </c>
      <c r="B30" s="214" t="s">
        <v>62</v>
      </c>
      <c r="C30" s="205">
        <f>C29+7</f>
        <v>46092</v>
      </c>
      <c r="D30" s="198">
        <f>C30+5</f>
        <v>46097</v>
      </c>
      <c r="E30" s="320" t="s">
        <v>44</v>
      </c>
      <c r="F30" s="320"/>
      <c r="G30" s="226" t="s">
        <v>45</v>
      </c>
      <c r="H30" s="206">
        <f>D30+4</f>
        <v>46101</v>
      </c>
      <c r="I30" s="198">
        <f>H30+28</f>
        <v>46129</v>
      </c>
      <c r="J30" s="198">
        <f>I30+7</f>
        <v>46136</v>
      </c>
      <c r="K30" s="217">
        <f>J30+4</f>
        <v>46140</v>
      </c>
      <c r="L30" s="205">
        <f>K30+5</f>
        <v>46145</v>
      </c>
      <c r="M30" s="207">
        <f>L30+4</f>
        <v>46149</v>
      </c>
    </row>
    <row r="31" spans="1:14" ht="14.25" customHeight="1">
      <c r="A31" s="208" t="s">
        <v>63</v>
      </c>
      <c r="B31" s="214" t="s">
        <v>64</v>
      </c>
      <c r="C31" s="205">
        <f>C30+7</f>
        <v>46099</v>
      </c>
      <c r="D31" s="205">
        <f>C31+5</f>
        <v>46104</v>
      </c>
      <c r="E31" s="320" t="s">
        <v>48</v>
      </c>
      <c r="F31" s="320"/>
      <c r="G31" s="226" t="s">
        <v>49</v>
      </c>
      <c r="H31" s="206">
        <f>D31+4</f>
        <v>46108</v>
      </c>
      <c r="I31" s="198">
        <f>H31+28</f>
        <v>46136</v>
      </c>
      <c r="J31" s="198">
        <f>I31+7</f>
        <v>46143</v>
      </c>
      <c r="K31" s="217">
        <f>J31+4</f>
        <v>46147</v>
      </c>
      <c r="L31" s="205">
        <f>K31+5</f>
        <v>46152</v>
      </c>
      <c r="M31" s="207">
        <f>L31+4</f>
        <v>46156</v>
      </c>
    </row>
    <row r="32" spans="1:14" ht="14.25" customHeight="1">
      <c r="A32" s="208" t="s">
        <v>65</v>
      </c>
      <c r="B32" s="229" t="s">
        <v>66</v>
      </c>
      <c r="C32" s="230">
        <f>C31+7</f>
        <v>46106</v>
      </c>
      <c r="D32" s="230">
        <f>C32+5</f>
        <v>46111</v>
      </c>
      <c r="E32" s="320" t="s">
        <v>52</v>
      </c>
      <c r="F32" s="320"/>
      <c r="G32" s="226" t="s">
        <v>53</v>
      </c>
      <c r="H32" s="206">
        <f>D32+4</f>
        <v>46115</v>
      </c>
      <c r="I32" s="198">
        <f>H32+28</f>
        <v>46143</v>
      </c>
      <c r="J32" s="198">
        <f>I32+7</f>
        <v>46150</v>
      </c>
      <c r="K32" s="217">
        <f>J32+4</f>
        <v>46154</v>
      </c>
      <c r="L32" s="205">
        <f>K32+5</f>
        <v>46159</v>
      </c>
      <c r="M32" s="207">
        <f>L32+4</f>
        <v>46163</v>
      </c>
    </row>
    <row r="33" spans="1:13" ht="15.75" customHeight="1" thickBot="1">
      <c r="A33" s="209" t="s">
        <v>67</v>
      </c>
      <c r="B33" s="233" t="s">
        <v>68</v>
      </c>
      <c r="C33" s="234">
        <f>C32+7</f>
        <v>46113</v>
      </c>
      <c r="D33" s="234">
        <f>C33+5</f>
        <v>46118</v>
      </c>
      <c r="E33" s="326" t="s">
        <v>56</v>
      </c>
      <c r="F33" s="327"/>
      <c r="G33" s="235" t="s">
        <v>57</v>
      </c>
      <c r="H33" s="210">
        <f>D33+4</f>
        <v>46122</v>
      </c>
      <c r="I33" s="199">
        <f>H33+28</f>
        <v>46150</v>
      </c>
      <c r="J33" s="199">
        <f>I33+7</f>
        <v>46157</v>
      </c>
      <c r="K33" s="237">
        <f>J33+4</f>
        <v>46161</v>
      </c>
      <c r="L33" s="199">
        <f>K33+5</f>
        <v>46166</v>
      </c>
      <c r="M33" s="211">
        <f>L33+4</f>
        <v>46170</v>
      </c>
    </row>
    <row r="34" spans="1:13" ht="17.25" customHeight="1">
      <c r="K34" s="197"/>
      <c r="L34" s="197"/>
      <c r="M34" s="191"/>
    </row>
    <row r="35" spans="1:13" ht="17.25" customHeight="1">
      <c r="K35" s="191"/>
      <c r="L35" s="197"/>
      <c r="M35" s="191"/>
    </row>
    <row r="36" spans="1:13" ht="15.75" customHeight="1">
      <c r="K36" s="191"/>
      <c r="L36" s="197"/>
      <c r="M36" s="191"/>
    </row>
    <row r="37" spans="1:13" ht="15.75" customHeight="1">
      <c r="K37" s="191"/>
      <c r="L37" s="197"/>
      <c r="M37" s="191"/>
    </row>
    <row r="38" spans="1:13" ht="15.75" customHeight="1">
      <c r="K38" s="191"/>
      <c r="L38" s="182"/>
      <c r="M38" s="191"/>
    </row>
    <row r="39" spans="1:13" ht="15.75" customHeight="1">
      <c r="K39" s="191"/>
      <c r="L39" s="197"/>
      <c r="M39" s="191"/>
    </row>
    <row r="40" spans="1:13" ht="15.75" customHeight="1">
      <c r="K40" s="191"/>
      <c r="L40" s="197"/>
      <c r="M40" s="191"/>
    </row>
    <row r="41" spans="1:13" ht="15.75" customHeight="1">
      <c r="K41" s="197"/>
      <c r="L41" s="197"/>
      <c r="M41" s="191"/>
    </row>
    <row r="42" spans="1:13" ht="14.25" customHeight="1">
      <c r="K42" s="191"/>
      <c r="L42" s="197"/>
      <c r="M42" s="191"/>
    </row>
    <row r="43" spans="1:13" ht="14.25" customHeight="1">
      <c r="K43" s="191"/>
      <c r="L43" s="197"/>
      <c r="M43" s="191"/>
    </row>
    <row r="44" spans="1:13" ht="15.75" customHeight="1">
      <c r="K44" s="191"/>
      <c r="L44" s="197"/>
      <c r="M44" s="191"/>
    </row>
    <row r="45" spans="1:13" ht="15.75" customHeight="1">
      <c r="K45" s="191"/>
      <c r="L45" s="197"/>
      <c r="M45" s="191"/>
    </row>
    <row r="46" spans="1:13" ht="15.75" customHeight="1">
      <c r="K46" s="191"/>
      <c r="L46" s="197"/>
      <c r="M46" s="191"/>
    </row>
  </sheetData>
  <mergeCells count="17">
    <mergeCell ref="E28:F28"/>
    <mergeCell ref="I19:J19"/>
    <mergeCell ref="E20:F20"/>
    <mergeCell ref="E33:F33"/>
    <mergeCell ref="E22:F22"/>
    <mergeCell ref="E25:F25"/>
    <mergeCell ref="I27:J27"/>
    <mergeCell ref="E31:F31"/>
    <mergeCell ref="E32:F32"/>
    <mergeCell ref="E29:F29"/>
    <mergeCell ref="E30:F30"/>
    <mergeCell ref="A1:G1"/>
    <mergeCell ref="A2:G2"/>
    <mergeCell ref="A3:G3"/>
    <mergeCell ref="E21:F21"/>
    <mergeCell ref="E24:F24"/>
    <mergeCell ref="E23:F23"/>
  </mergeCells>
  <phoneticPr fontId="5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BBA7-8B45-4A47-96F7-F073C6BD835A}">
  <dimension ref="A2:IU44"/>
  <sheetViews>
    <sheetView topLeftCell="A6" workbookViewId="0">
      <selection activeCell="B7" sqref="B7"/>
    </sheetView>
  </sheetViews>
  <sheetFormatPr defaultColWidth="10.375" defaultRowHeight="16.899999999999999"/>
  <cols>
    <col min="1" max="1" width="37.875" style="41" customWidth="1"/>
    <col min="2" max="2" width="12.875" style="41" customWidth="1"/>
    <col min="3" max="3" width="14.875" style="41" customWidth="1"/>
    <col min="4" max="4" width="25.125" style="41" customWidth="1"/>
    <col min="5" max="5" width="23.875" style="41" customWidth="1"/>
    <col min="6" max="6" width="17.875" style="41" customWidth="1"/>
    <col min="7" max="7" width="11.125" style="41" customWidth="1"/>
    <col min="8" max="253" width="9" style="41" customWidth="1"/>
    <col min="254" max="254" width="25.625" style="41" customWidth="1"/>
    <col min="255" max="255" width="10.375" style="41"/>
    <col min="256" max="256" width="25.625" style="41" customWidth="1"/>
    <col min="257" max="257" width="10.375" style="41"/>
    <col min="258" max="258" width="8.25" style="41" customWidth="1"/>
    <col min="259" max="259" width="18.875" style="41" customWidth="1"/>
    <col min="260" max="260" width="24" style="41" customWidth="1"/>
    <col min="261" max="261" width="16.25" style="41" customWidth="1"/>
    <col min="262" max="262" width="17.875" style="41" customWidth="1"/>
    <col min="263" max="263" width="11.125" style="41" customWidth="1"/>
    <col min="264" max="509" width="9" style="41" customWidth="1"/>
    <col min="510" max="510" width="25.625" style="41" customWidth="1"/>
    <col min="511" max="511" width="10.375" style="41"/>
    <col min="512" max="512" width="25.625" style="41" customWidth="1"/>
    <col min="513" max="513" width="10.375" style="41"/>
    <col min="514" max="514" width="8.25" style="41" customWidth="1"/>
    <col min="515" max="515" width="18.875" style="41" customWidth="1"/>
    <col min="516" max="516" width="24" style="41" customWidth="1"/>
    <col min="517" max="517" width="16.25" style="41" customWidth="1"/>
    <col min="518" max="518" width="17.875" style="41" customWidth="1"/>
    <col min="519" max="519" width="11.125" style="41" customWidth="1"/>
    <col min="520" max="765" width="9" style="41" customWidth="1"/>
    <col min="766" max="766" width="25.625" style="41" customWidth="1"/>
    <col min="767" max="767" width="10.375" style="41"/>
    <col min="768" max="768" width="25.625" style="41" customWidth="1"/>
    <col min="769" max="769" width="10.375" style="41"/>
    <col min="770" max="770" width="8.25" style="41" customWidth="1"/>
    <col min="771" max="771" width="18.875" style="41" customWidth="1"/>
    <col min="772" max="772" width="24" style="41" customWidth="1"/>
    <col min="773" max="773" width="16.25" style="41" customWidth="1"/>
    <col min="774" max="774" width="17.875" style="41" customWidth="1"/>
    <col min="775" max="775" width="11.125" style="41" customWidth="1"/>
    <col min="776" max="1021" width="9" style="41" customWidth="1"/>
    <col min="1022" max="1022" width="25.625" style="41" customWidth="1"/>
    <col min="1023" max="1023" width="10.375" style="41"/>
    <col min="1024" max="1024" width="25.625" style="41" customWidth="1"/>
    <col min="1025" max="1025" width="10.375" style="41"/>
    <col min="1026" max="1026" width="8.25" style="41" customWidth="1"/>
    <col min="1027" max="1027" width="18.875" style="41" customWidth="1"/>
    <col min="1028" max="1028" width="24" style="41" customWidth="1"/>
    <col min="1029" max="1029" width="16.25" style="41" customWidth="1"/>
    <col min="1030" max="1030" width="17.875" style="41" customWidth="1"/>
    <col min="1031" max="1031" width="11.125" style="41" customWidth="1"/>
    <col min="1032" max="1277" width="9" style="41" customWidth="1"/>
    <col min="1278" max="1278" width="25.625" style="41" customWidth="1"/>
    <col min="1279" max="1279" width="10.375" style="41"/>
    <col min="1280" max="1280" width="25.625" style="41" customWidth="1"/>
    <col min="1281" max="1281" width="10.375" style="41"/>
    <col min="1282" max="1282" width="8.25" style="41" customWidth="1"/>
    <col min="1283" max="1283" width="18.875" style="41" customWidth="1"/>
    <col min="1284" max="1284" width="24" style="41" customWidth="1"/>
    <col min="1285" max="1285" width="16.25" style="41" customWidth="1"/>
    <col min="1286" max="1286" width="17.875" style="41" customWidth="1"/>
    <col min="1287" max="1287" width="11.125" style="41" customWidth="1"/>
    <col min="1288" max="1533" width="9" style="41" customWidth="1"/>
    <col min="1534" max="1534" width="25.625" style="41" customWidth="1"/>
    <col min="1535" max="1535" width="10.375" style="41"/>
    <col min="1536" max="1536" width="25.625" style="41" customWidth="1"/>
    <col min="1537" max="1537" width="10.375" style="41"/>
    <col min="1538" max="1538" width="8.25" style="41" customWidth="1"/>
    <col min="1539" max="1539" width="18.875" style="41" customWidth="1"/>
    <col min="1540" max="1540" width="24" style="41" customWidth="1"/>
    <col min="1541" max="1541" width="16.25" style="41" customWidth="1"/>
    <col min="1542" max="1542" width="17.875" style="41" customWidth="1"/>
    <col min="1543" max="1543" width="11.125" style="41" customWidth="1"/>
    <col min="1544" max="1789" width="9" style="41" customWidth="1"/>
    <col min="1790" max="1790" width="25.625" style="41" customWidth="1"/>
    <col min="1791" max="1791" width="10.375" style="41"/>
    <col min="1792" max="1792" width="25.625" style="41" customWidth="1"/>
    <col min="1793" max="1793" width="10.375" style="41"/>
    <col min="1794" max="1794" width="8.25" style="41" customWidth="1"/>
    <col min="1795" max="1795" width="18.875" style="41" customWidth="1"/>
    <col min="1796" max="1796" width="24" style="41" customWidth="1"/>
    <col min="1797" max="1797" width="16.25" style="41" customWidth="1"/>
    <col min="1798" max="1798" width="17.875" style="41" customWidth="1"/>
    <col min="1799" max="1799" width="11.125" style="41" customWidth="1"/>
    <col min="1800" max="2045" width="9" style="41" customWidth="1"/>
    <col min="2046" max="2046" width="25.625" style="41" customWidth="1"/>
    <col min="2047" max="2047" width="10.375" style="41"/>
    <col min="2048" max="2048" width="25.625" style="41" customWidth="1"/>
    <col min="2049" max="2049" width="10.375" style="41"/>
    <col min="2050" max="2050" width="8.25" style="41" customWidth="1"/>
    <col min="2051" max="2051" width="18.875" style="41" customWidth="1"/>
    <col min="2052" max="2052" width="24" style="41" customWidth="1"/>
    <col min="2053" max="2053" width="16.25" style="41" customWidth="1"/>
    <col min="2054" max="2054" width="17.875" style="41" customWidth="1"/>
    <col min="2055" max="2055" width="11.125" style="41" customWidth="1"/>
    <col min="2056" max="2301" width="9" style="41" customWidth="1"/>
    <col min="2302" max="2302" width="25.625" style="41" customWidth="1"/>
    <col min="2303" max="2303" width="10.375" style="41"/>
    <col min="2304" max="2304" width="25.625" style="41" customWidth="1"/>
    <col min="2305" max="2305" width="10.375" style="41"/>
    <col min="2306" max="2306" width="8.25" style="41" customWidth="1"/>
    <col min="2307" max="2307" width="18.875" style="41" customWidth="1"/>
    <col min="2308" max="2308" width="24" style="41" customWidth="1"/>
    <col min="2309" max="2309" width="16.25" style="41" customWidth="1"/>
    <col min="2310" max="2310" width="17.875" style="41" customWidth="1"/>
    <col min="2311" max="2311" width="11.125" style="41" customWidth="1"/>
    <col min="2312" max="2557" width="9" style="41" customWidth="1"/>
    <col min="2558" max="2558" width="25.625" style="41" customWidth="1"/>
    <col min="2559" max="2559" width="10.375" style="41"/>
    <col min="2560" max="2560" width="25.625" style="41" customWidth="1"/>
    <col min="2561" max="2561" width="10.375" style="41"/>
    <col min="2562" max="2562" width="8.25" style="41" customWidth="1"/>
    <col min="2563" max="2563" width="18.875" style="41" customWidth="1"/>
    <col min="2564" max="2564" width="24" style="41" customWidth="1"/>
    <col min="2565" max="2565" width="16.25" style="41" customWidth="1"/>
    <col min="2566" max="2566" width="17.875" style="41" customWidth="1"/>
    <col min="2567" max="2567" width="11.125" style="41" customWidth="1"/>
    <col min="2568" max="2813" width="9" style="41" customWidth="1"/>
    <col min="2814" max="2814" width="25.625" style="41" customWidth="1"/>
    <col min="2815" max="2815" width="10.375" style="41"/>
    <col min="2816" max="2816" width="25.625" style="41" customWidth="1"/>
    <col min="2817" max="2817" width="10.375" style="41"/>
    <col min="2818" max="2818" width="8.25" style="41" customWidth="1"/>
    <col min="2819" max="2819" width="18.875" style="41" customWidth="1"/>
    <col min="2820" max="2820" width="24" style="41" customWidth="1"/>
    <col min="2821" max="2821" width="16.25" style="41" customWidth="1"/>
    <col min="2822" max="2822" width="17.875" style="41" customWidth="1"/>
    <col min="2823" max="2823" width="11.125" style="41" customWidth="1"/>
    <col min="2824" max="3069" width="9" style="41" customWidth="1"/>
    <col min="3070" max="3070" width="25.625" style="41" customWidth="1"/>
    <col min="3071" max="3071" width="10.375" style="41"/>
    <col min="3072" max="3072" width="25.625" style="41" customWidth="1"/>
    <col min="3073" max="3073" width="10.375" style="41"/>
    <col min="3074" max="3074" width="8.25" style="41" customWidth="1"/>
    <col min="3075" max="3075" width="18.875" style="41" customWidth="1"/>
    <col min="3076" max="3076" width="24" style="41" customWidth="1"/>
    <col min="3077" max="3077" width="16.25" style="41" customWidth="1"/>
    <col min="3078" max="3078" width="17.875" style="41" customWidth="1"/>
    <col min="3079" max="3079" width="11.125" style="41" customWidth="1"/>
    <col min="3080" max="3325" width="9" style="41" customWidth="1"/>
    <col min="3326" max="3326" width="25.625" style="41" customWidth="1"/>
    <col min="3327" max="3327" width="10.375" style="41"/>
    <col min="3328" max="3328" width="25.625" style="41" customWidth="1"/>
    <col min="3329" max="3329" width="10.375" style="41"/>
    <col min="3330" max="3330" width="8.25" style="41" customWidth="1"/>
    <col min="3331" max="3331" width="18.875" style="41" customWidth="1"/>
    <col min="3332" max="3332" width="24" style="41" customWidth="1"/>
    <col min="3333" max="3333" width="16.25" style="41" customWidth="1"/>
    <col min="3334" max="3334" width="17.875" style="41" customWidth="1"/>
    <col min="3335" max="3335" width="11.125" style="41" customWidth="1"/>
    <col min="3336" max="3581" width="9" style="41" customWidth="1"/>
    <col min="3582" max="3582" width="25.625" style="41" customWidth="1"/>
    <col min="3583" max="3583" width="10.375" style="41"/>
    <col min="3584" max="3584" width="25.625" style="41" customWidth="1"/>
    <col min="3585" max="3585" width="10.375" style="41"/>
    <col min="3586" max="3586" width="8.25" style="41" customWidth="1"/>
    <col min="3587" max="3587" width="18.875" style="41" customWidth="1"/>
    <col min="3588" max="3588" width="24" style="41" customWidth="1"/>
    <col min="3589" max="3589" width="16.25" style="41" customWidth="1"/>
    <col min="3590" max="3590" width="17.875" style="41" customWidth="1"/>
    <col min="3591" max="3591" width="11.125" style="41" customWidth="1"/>
    <col min="3592" max="3837" width="9" style="41" customWidth="1"/>
    <col min="3838" max="3838" width="25.625" style="41" customWidth="1"/>
    <col min="3839" max="3839" width="10.375" style="41"/>
    <col min="3840" max="3840" width="25.625" style="41" customWidth="1"/>
    <col min="3841" max="3841" width="10.375" style="41"/>
    <col min="3842" max="3842" width="8.25" style="41" customWidth="1"/>
    <col min="3843" max="3843" width="18.875" style="41" customWidth="1"/>
    <col min="3844" max="3844" width="24" style="41" customWidth="1"/>
    <col min="3845" max="3845" width="16.25" style="41" customWidth="1"/>
    <col min="3846" max="3846" width="17.875" style="41" customWidth="1"/>
    <col min="3847" max="3847" width="11.125" style="41" customWidth="1"/>
    <col min="3848" max="4093" width="9" style="41" customWidth="1"/>
    <col min="4094" max="4094" width="25.625" style="41" customWidth="1"/>
    <col min="4095" max="4095" width="10.375" style="41"/>
    <col min="4096" max="4096" width="25.625" style="41" customWidth="1"/>
    <col min="4097" max="4097" width="10.375" style="41"/>
    <col min="4098" max="4098" width="8.25" style="41" customWidth="1"/>
    <col min="4099" max="4099" width="18.875" style="41" customWidth="1"/>
    <col min="4100" max="4100" width="24" style="41" customWidth="1"/>
    <col min="4101" max="4101" width="16.25" style="41" customWidth="1"/>
    <col min="4102" max="4102" width="17.875" style="41" customWidth="1"/>
    <col min="4103" max="4103" width="11.125" style="41" customWidth="1"/>
    <col min="4104" max="4349" width="9" style="41" customWidth="1"/>
    <col min="4350" max="4350" width="25.625" style="41" customWidth="1"/>
    <col min="4351" max="4351" width="10.375" style="41"/>
    <col min="4352" max="4352" width="25.625" style="41" customWidth="1"/>
    <col min="4353" max="4353" width="10.375" style="41"/>
    <col min="4354" max="4354" width="8.25" style="41" customWidth="1"/>
    <col min="4355" max="4355" width="18.875" style="41" customWidth="1"/>
    <col min="4356" max="4356" width="24" style="41" customWidth="1"/>
    <col min="4357" max="4357" width="16.25" style="41" customWidth="1"/>
    <col min="4358" max="4358" width="17.875" style="41" customWidth="1"/>
    <col min="4359" max="4359" width="11.125" style="41" customWidth="1"/>
    <col min="4360" max="4605" width="9" style="41" customWidth="1"/>
    <col min="4606" max="4606" width="25.625" style="41" customWidth="1"/>
    <col min="4607" max="4607" width="10.375" style="41"/>
    <col min="4608" max="4608" width="25.625" style="41" customWidth="1"/>
    <col min="4609" max="4609" width="10.375" style="41"/>
    <col min="4610" max="4610" width="8.25" style="41" customWidth="1"/>
    <col min="4611" max="4611" width="18.875" style="41" customWidth="1"/>
    <col min="4612" max="4612" width="24" style="41" customWidth="1"/>
    <col min="4613" max="4613" width="16.25" style="41" customWidth="1"/>
    <col min="4614" max="4614" width="17.875" style="41" customWidth="1"/>
    <col min="4615" max="4615" width="11.125" style="41" customWidth="1"/>
    <col min="4616" max="4861" width="9" style="41" customWidth="1"/>
    <col min="4862" max="4862" width="25.625" style="41" customWidth="1"/>
    <col min="4863" max="4863" width="10.375" style="41"/>
    <col min="4864" max="4864" width="25.625" style="41" customWidth="1"/>
    <col min="4865" max="4865" width="10.375" style="41"/>
    <col min="4866" max="4866" width="8.25" style="41" customWidth="1"/>
    <col min="4867" max="4867" width="18.875" style="41" customWidth="1"/>
    <col min="4868" max="4868" width="24" style="41" customWidth="1"/>
    <col min="4869" max="4869" width="16.25" style="41" customWidth="1"/>
    <col min="4870" max="4870" width="17.875" style="41" customWidth="1"/>
    <col min="4871" max="4871" width="11.125" style="41" customWidth="1"/>
    <col min="4872" max="5117" width="9" style="41" customWidth="1"/>
    <col min="5118" max="5118" width="25.625" style="41" customWidth="1"/>
    <col min="5119" max="5119" width="10.375" style="41"/>
    <col min="5120" max="5120" width="25.625" style="41" customWidth="1"/>
    <col min="5121" max="5121" width="10.375" style="41"/>
    <col min="5122" max="5122" width="8.25" style="41" customWidth="1"/>
    <col min="5123" max="5123" width="18.875" style="41" customWidth="1"/>
    <col min="5124" max="5124" width="24" style="41" customWidth="1"/>
    <col min="5125" max="5125" width="16.25" style="41" customWidth="1"/>
    <col min="5126" max="5126" width="17.875" style="41" customWidth="1"/>
    <col min="5127" max="5127" width="11.125" style="41" customWidth="1"/>
    <col min="5128" max="5373" width="9" style="41" customWidth="1"/>
    <col min="5374" max="5374" width="25.625" style="41" customWidth="1"/>
    <col min="5375" max="5375" width="10.375" style="41"/>
    <col min="5376" max="5376" width="25.625" style="41" customWidth="1"/>
    <col min="5377" max="5377" width="10.375" style="41"/>
    <col min="5378" max="5378" width="8.25" style="41" customWidth="1"/>
    <col min="5379" max="5379" width="18.875" style="41" customWidth="1"/>
    <col min="5380" max="5380" width="24" style="41" customWidth="1"/>
    <col min="5381" max="5381" width="16.25" style="41" customWidth="1"/>
    <col min="5382" max="5382" width="17.875" style="41" customWidth="1"/>
    <col min="5383" max="5383" width="11.125" style="41" customWidth="1"/>
    <col min="5384" max="5629" width="9" style="41" customWidth="1"/>
    <col min="5630" max="5630" width="25.625" style="41" customWidth="1"/>
    <col min="5631" max="5631" width="10.375" style="41"/>
    <col min="5632" max="5632" width="25.625" style="41" customWidth="1"/>
    <col min="5633" max="5633" width="10.375" style="41"/>
    <col min="5634" max="5634" width="8.25" style="41" customWidth="1"/>
    <col min="5635" max="5635" width="18.875" style="41" customWidth="1"/>
    <col min="5636" max="5636" width="24" style="41" customWidth="1"/>
    <col min="5637" max="5637" width="16.25" style="41" customWidth="1"/>
    <col min="5638" max="5638" width="17.875" style="41" customWidth="1"/>
    <col min="5639" max="5639" width="11.125" style="41" customWidth="1"/>
    <col min="5640" max="5885" width="9" style="41" customWidth="1"/>
    <col min="5886" max="5886" width="25.625" style="41" customWidth="1"/>
    <col min="5887" max="5887" width="10.375" style="41"/>
    <col min="5888" max="5888" width="25.625" style="41" customWidth="1"/>
    <col min="5889" max="5889" width="10.375" style="41"/>
    <col min="5890" max="5890" width="8.25" style="41" customWidth="1"/>
    <col min="5891" max="5891" width="18.875" style="41" customWidth="1"/>
    <col min="5892" max="5892" width="24" style="41" customWidth="1"/>
    <col min="5893" max="5893" width="16.25" style="41" customWidth="1"/>
    <col min="5894" max="5894" width="17.875" style="41" customWidth="1"/>
    <col min="5895" max="5895" width="11.125" style="41" customWidth="1"/>
    <col min="5896" max="6141" width="9" style="41" customWidth="1"/>
    <col min="6142" max="6142" width="25.625" style="41" customWidth="1"/>
    <col min="6143" max="6143" width="10.375" style="41"/>
    <col min="6144" max="6144" width="25.625" style="41" customWidth="1"/>
    <col min="6145" max="6145" width="10.375" style="41"/>
    <col min="6146" max="6146" width="8.25" style="41" customWidth="1"/>
    <col min="6147" max="6147" width="18.875" style="41" customWidth="1"/>
    <col min="6148" max="6148" width="24" style="41" customWidth="1"/>
    <col min="6149" max="6149" width="16.25" style="41" customWidth="1"/>
    <col min="6150" max="6150" width="17.875" style="41" customWidth="1"/>
    <col min="6151" max="6151" width="11.125" style="41" customWidth="1"/>
    <col min="6152" max="6397" width="9" style="41" customWidth="1"/>
    <col min="6398" max="6398" width="25.625" style="41" customWidth="1"/>
    <col min="6399" max="6399" width="10.375" style="41"/>
    <col min="6400" max="6400" width="25.625" style="41" customWidth="1"/>
    <col min="6401" max="6401" width="10.375" style="41"/>
    <col min="6402" max="6402" width="8.25" style="41" customWidth="1"/>
    <col min="6403" max="6403" width="18.875" style="41" customWidth="1"/>
    <col min="6404" max="6404" width="24" style="41" customWidth="1"/>
    <col min="6405" max="6405" width="16.25" style="41" customWidth="1"/>
    <col min="6406" max="6406" width="17.875" style="41" customWidth="1"/>
    <col min="6407" max="6407" width="11.125" style="41" customWidth="1"/>
    <col min="6408" max="6653" width="9" style="41" customWidth="1"/>
    <col min="6654" max="6654" width="25.625" style="41" customWidth="1"/>
    <col min="6655" max="6655" width="10.375" style="41"/>
    <col min="6656" max="6656" width="25.625" style="41" customWidth="1"/>
    <col min="6657" max="6657" width="10.375" style="41"/>
    <col min="6658" max="6658" width="8.25" style="41" customWidth="1"/>
    <col min="6659" max="6659" width="18.875" style="41" customWidth="1"/>
    <col min="6660" max="6660" width="24" style="41" customWidth="1"/>
    <col min="6661" max="6661" width="16.25" style="41" customWidth="1"/>
    <col min="6662" max="6662" width="17.875" style="41" customWidth="1"/>
    <col min="6663" max="6663" width="11.125" style="41" customWidth="1"/>
    <col min="6664" max="6909" width="9" style="41" customWidth="1"/>
    <col min="6910" max="6910" width="25.625" style="41" customWidth="1"/>
    <col min="6911" max="6911" width="10.375" style="41"/>
    <col min="6912" max="6912" width="25.625" style="41" customWidth="1"/>
    <col min="6913" max="6913" width="10.375" style="41"/>
    <col min="6914" max="6914" width="8.25" style="41" customWidth="1"/>
    <col min="6915" max="6915" width="18.875" style="41" customWidth="1"/>
    <col min="6916" max="6916" width="24" style="41" customWidth="1"/>
    <col min="6917" max="6917" width="16.25" style="41" customWidth="1"/>
    <col min="6918" max="6918" width="17.875" style="41" customWidth="1"/>
    <col min="6919" max="6919" width="11.125" style="41" customWidth="1"/>
    <col min="6920" max="7165" width="9" style="41" customWidth="1"/>
    <col min="7166" max="7166" width="25.625" style="41" customWidth="1"/>
    <col min="7167" max="7167" width="10.375" style="41"/>
    <col min="7168" max="7168" width="25.625" style="41" customWidth="1"/>
    <col min="7169" max="7169" width="10.375" style="41"/>
    <col min="7170" max="7170" width="8.25" style="41" customWidth="1"/>
    <col min="7171" max="7171" width="18.875" style="41" customWidth="1"/>
    <col min="7172" max="7172" width="24" style="41" customWidth="1"/>
    <col min="7173" max="7173" width="16.25" style="41" customWidth="1"/>
    <col min="7174" max="7174" width="17.875" style="41" customWidth="1"/>
    <col min="7175" max="7175" width="11.125" style="41" customWidth="1"/>
    <col min="7176" max="7421" width="9" style="41" customWidth="1"/>
    <col min="7422" max="7422" width="25.625" style="41" customWidth="1"/>
    <col min="7423" max="7423" width="10.375" style="41"/>
    <col min="7424" max="7424" width="25.625" style="41" customWidth="1"/>
    <col min="7425" max="7425" width="10.375" style="41"/>
    <col min="7426" max="7426" width="8.25" style="41" customWidth="1"/>
    <col min="7427" max="7427" width="18.875" style="41" customWidth="1"/>
    <col min="7428" max="7428" width="24" style="41" customWidth="1"/>
    <col min="7429" max="7429" width="16.25" style="41" customWidth="1"/>
    <col min="7430" max="7430" width="17.875" style="41" customWidth="1"/>
    <col min="7431" max="7431" width="11.125" style="41" customWidth="1"/>
    <col min="7432" max="7677" width="9" style="41" customWidth="1"/>
    <col min="7678" max="7678" width="25.625" style="41" customWidth="1"/>
    <col min="7679" max="7679" width="10.375" style="41"/>
    <col min="7680" max="7680" width="25.625" style="41" customWidth="1"/>
    <col min="7681" max="7681" width="10.375" style="41"/>
    <col min="7682" max="7682" width="8.25" style="41" customWidth="1"/>
    <col min="7683" max="7683" width="18.875" style="41" customWidth="1"/>
    <col min="7684" max="7684" width="24" style="41" customWidth="1"/>
    <col min="7685" max="7685" width="16.25" style="41" customWidth="1"/>
    <col min="7686" max="7686" width="17.875" style="41" customWidth="1"/>
    <col min="7687" max="7687" width="11.125" style="41" customWidth="1"/>
    <col min="7688" max="7933" width="9" style="41" customWidth="1"/>
    <col min="7934" max="7934" width="25.625" style="41" customWidth="1"/>
    <col min="7935" max="7935" width="10.375" style="41"/>
    <col min="7936" max="7936" width="25.625" style="41" customWidth="1"/>
    <col min="7937" max="7937" width="10.375" style="41"/>
    <col min="7938" max="7938" width="8.25" style="41" customWidth="1"/>
    <col min="7939" max="7939" width="18.875" style="41" customWidth="1"/>
    <col min="7940" max="7940" width="24" style="41" customWidth="1"/>
    <col min="7941" max="7941" width="16.25" style="41" customWidth="1"/>
    <col min="7942" max="7942" width="17.875" style="41" customWidth="1"/>
    <col min="7943" max="7943" width="11.125" style="41" customWidth="1"/>
    <col min="7944" max="8189" width="9" style="41" customWidth="1"/>
    <col min="8190" max="8190" width="25.625" style="41" customWidth="1"/>
    <col min="8191" max="8191" width="10.375" style="41"/>
    <col min="8192" max="8192" width="25.625" style="41" customWidth="1"/>
    <col min="8193" max="8193" width="10.375" style="41"/>
    <col min="8194" max="8194" width="8.25" style="41" customWidth="1"/>
    <col min="8195" max="8195" width="18.875" style="41" customWidth="1"/>
    <col min="8196" max="8196" width="24" style="41" customWidth="1"/>
    <col min="8197" max="8197" width="16.25" style="41" customWidth="1"/>
    <col min="8198" max="8198" width="17.875" style="41" customWidth="1"/>
    <col min="8199" max="8199" width="11.125" style="41" customWidth="1"/>
    <col min="8200" max="8445" width="9" style="41" customWidth="1"/>
    <col min="8446" max="8446" width="25.625" style="41" customWidth="1"/>
    <col min="8447" max="8447" width="10.375" style="41"/>
    <col min="8448" max="8448" width="25.625" style="41" customWidth="1"/>
    <col min="8449" max="8449" width="10.375" style="41"/>
    <col min="8450" max="8450" width="8.25" style="41" customWidth="1"/>
    <col min="8451" max="8451" width="18.875" style="41" customWidth="1"/>
    <col min="8452" max="8452" width="24" style="41" customWidth="1"/>
    <col min="8453" max="8453" width="16.25" style="41" customWidth="1"/>
    <col min="8454" max="8454" width="17.875" style="41" customWidth="1"/>
    <col min="8455" max="8455" width="11.125" style="41" customWidth="1"/>
    <col min="8456" max="8701" width="9" style="41" customWidth="1"/>
    <col min="8702" max="8702" width="25.625" style="41" customWidth="1"/>
    <col min="8703" max="8703" width="10.375" style="41"/>
    <col min="8704" max="8704" width="25.625" style="41" customWidth="1"/>
    <col min="8705" max="8705" width="10.375" style="41"/>
    <col min="8706" max="8706" width="8.25" style="41" customWidth="1"/>
    <col min="8707" max="8707" width="18.875" style="41" customWidth="1"/>
    <col min="8708" max="8708" width="24" style="41" customWidth="1"/>
    <col min="8709" max="8709" width="16.25" style="41" customWidth="1"/>
    <col min="8710" max="8710" width="17.875" style="41" customWidth="1"/>
    <col min="8711" max="8711" width="11.125" style="41" customWidth="1"/>
    <col min="8712" max="8957" width="9" style="41" customWidth="1"/>
    <col min="8958" max="8958" width="25.625" style="41" customWidth="1"/>
    <col min="8959" max="8959" width="10.375" style="41"/>
    <col min="8960" max="8960" width="25.625" style="41" customWidth="1"/>
    <col min="8961" max="8961" width="10.375" style="41"/>
    <col min="8962" max="8962" width="8.25" style="41" customWidth="1"/>
    <col min="8963" max="8963" width="18.875" style="41" customWidth="1"/>
    <col min="8964" max="8964" width="24" style="41" customWidth="1"/>
    <col min="8965" max="8965" width="16.25" style="41" customWidth="1"/>
    <col min="8966" max="8966" width="17.875" style="41" customWidth="1"/>
    <col min="8967" max="8967" width="11.125" style="41" customWidth="1"/>
    <col min="8968" max="9213" width="9" style="41" customWidth="1"/>
    <col min="9214" max="9214" width="25.625" style="41" customWidth="1"/>
    <col min="9215" max="9215" width="10.375" style="41"/>
    <col min="9216" max="9216" width="25.625" style="41" customWidth="1"/>
    <col min="9217" max="9217" width="10.375" style="41"/>
    <col min="9218" max="9218" width="8.25" style="41" customWidth="1"/>
    <col min="9219" max="9219" width="18.875" style="41" customWidth="1"/>
    <col min="9220" max="9220" width="24" style="41" customWidth="1"/>
    <col min="9221" max="9221" width="16.25" style="41" customWidth="1"/>
    <col min="9222" max="9222" width="17.875" style="41" customWidth="1"/>
    <col min="9223" max="9223" width="11.125" style="41" customWidth="1"/>
    <col min="9224" max="9469" width="9" style="41" customWidth="1"/>
    <col min="9470" max="9470" width="25.625" style="41" customWidth="1"/>
    <col min="9471" max="9471" width="10.375" style="41"/>
    <col min="9472" max="9472" width="25.625" style="41" customWidth="1"/>
    <col min="9473" max="9473" width="10.375" style="41"/>
    <col min="9474" max="9474" width="8.25" style="41" customWidth="1"/>
    <col min="9475" max="9475" width="18.875" style="41" customWidth="1"/>
    <col min="9476" max="9476" width="24" style="41" customWidth="1"/>
    <col min="9477" max="9477" width="16.25" style="41" customWidth="1"/>
    <col min="9478" max="9478" width="17.875" style="41" customWidth="1"/>
    <col min="9479" max="9479" width="11.125" style="41" customWidth="1"/>
    <col min="9480" max="9725" width="9" style="41" customWidth="1"/>
    <col min="9726" max="9726" width="25.625" style="41" customWidth="1"/>
    <col min="9727" max="9727" width="10.375" style="41"/>
    <col min="9728" max="9728" width="25.625" style="41" customWidth="1"/>
    <col min="9729" max="9729" width="10.375" style="41"/>
    <col min="9730" max="9730" width="8.25" style="41" customWidth="1"/>
    <col min="9731" max="9731" width="18.875" style="41" customWidth="1"/>
    <col min="9732" max="9732" width="24" style="41" customWidth="1"/>
    <col min="9733" max="9733" width="16.25" style="41" customWidth="1"/>
    <col min="9734" max="9734" width="17.875" style="41" customWidth="1"/>
    <col min="9735" max="9735" width="11.125" style="41" customWidth="1"/>
    <col min="9736" max="9981" width="9" style="41" customWidth="1"/>
    <col min="9982" max="9982" width="25.625" style="41" customWidth="1"/>
    <col min="9983" max="9983" width="10.375" style="41"/>
    <col min="9984" max="9984" width="25.625" style="41" customWidth="1"/>
    <col min="9985" max="9985" width="10.375" style="41"/>
    <col min="9986" max="9986" width="8.25" style="41" customWidth="1"/>
    <col min="9987" max="9987" width="18.875" style="41" customWidth="1"/>
    <col min="9988" max="9988" width="24" style="41" customWidth="1"/>
    <col min="9989" max="9989" width="16.25" style="41" customWidth="1"/>
    <col min="9990" max="9990" width="17.875" style="41" customWidth="1"/>
    <col min="9991" max="9991" width="11.125" style="41" customWidth="1"/>
    <col min="9992" max="10237" width="9" style="41" customWidth="1"/>
    <col min="10238" max="10238" width="25.625" style="41" customWidth="1"/>
    <col min="10239" max="10239" width="10.375" style="41"/>
    <col min="10240" max="10240" width="25.625" style="41" customWidth="1"/>
    <col min="10241" max="10241" width="10.375" style="41"/>
    <col min="10242" max="10242" width="8.25" style="41" customWidth="1"/>
    <col min="10243" max="10243" width="18.875" style="41" customWidth="1"/>
    <col min="10244" max="10244" width="24" style="41" customWidth="1"/>
    <col min="10245" max="10245" width="16.25" style="41" customWidth="1"/>
    <col min="10246" max="10246" width="17.875" style="41" customWidth="1"/>
    <col min="10247" max="10247" width="11.125" style="41" customWidth="1"/>
    <col min="10248" max="10493" width="9" style="41" customWidth="1"/>
    <col min="10494" max="10494" width="25.625" style="41" customWidth="1"/>
    <col min="10495" max="10495" width="10.375" style="41"/>
    <col min="10496" max="10496" width="25.625" style="41" customWidth="1"/>
    <col min="10497" max="10497" width="10.375" style="41"/>
    <col min="10498" max="10498" width="8.25" style="41" customWidth="1"/>
    <col min="10499" max="10499" width="18.875" style="41" customWidth="1"/>
    <col min="10500" max="10500" width="24" style="41" customWidth="1"/>
    <col min="10501" max="10501" width="16.25" style="41" customWidth="1"/>
    <col min="10502" max="10502" width="17.875" style="41" customWidth="1"/>
    <col min="10503" max="10503" width="11.125" style="41" customWidth="1"/>
    <col min="10504" max="10749" width="9" style="41" customWidth="1"/>
    <col min="10750" max="10750" width="25.625" style="41" customWidth="1"/>
    <col min="10751" max="10751" width="10.375" style="41"/>
    <col min="10752" max="10752" width="25.625" style="41" customWidth="1"/>
    <col min="10753" max="10753" width="10.375" style="41"/>
    <col min="10754" max="10754" width="8.25" style="41" customWidth="1"/>
    <col min="10755" max="10755" width="18.875" style="41" customWidth="1"/>
    <col min="10756" max="10756" width="24" style="41" customWidth="1"/>
    <col min="10757" max="10757" width="16.25" style="41" customWidth="1"/>
    <col min="10758" max="10758" width="17.875" style="41" customWidth="1"/>
    <col min="10759" max="10759" width="11.125" style="41" customWidth="1"/>
    <col min="10760" max="11005" width="9" style="41" customWidth="1"/>
    <col min="11006" max="11006" width="25.625" style="41" customWidth="1"/>
    <col min="11007" max="11007" width="10.375" style="41"/>
    <col min="11008" max="11008" width="25.625" style="41" customWidth="1"/>
    <col min="11009" max="11009" width="10.375" style="41"/>
    <col min="11010" max="11010" width="8.25" style="41" customWidth="1"/>
    <col min="11011" max="11011" width="18.875" style="41" customWidth="1"/>
    <col min="11012" max="11012" width="24" style="41" customWidth="1"/>
    <col min="11013" max="11013" width="16.25" style="41" customWidth="1"/>
    <col min="11014" max="11014" width="17.875" style="41" customWidth="1"/>
    <col min="11015" max="11015" width="11.125" style="41" customWidth="1"/>
    <col min="11016" max="11261" width="9" style="41" customWidth="1"/>
    <col min="11262" max="11262" width="25.625" style="41" customWidth="1"/>
    <col min="11263" max="11263" width="10.375" style="41"/>
    <col min="11264" max="11264" width="25.625" style="41" customWidth="1"/>
    <col min="11265" max="11265" width="10.375" style="41"/>
    <col min="11266" max="11266" width="8.25" style="41" customWidth="1"/>
    <col min="11267" max="11267" width="18.875" style="41" customWidth="1"/>
    <col min="11268" max="11268" width="24" style="41" customWidth="1"/>
    <col min="11269" max="11269" width="16.25" style="41" customWidth="1"/>
    <col min="11270" max="11270" width="17.875" style="41" customWidth="1"/>
    <col min="11271" max="11271" width="11.125" style="41" customWidth="1"/>
    <col min="11272" max="11517" width="9" style="41" customWidth="1"/>
    <col min="11518" max="11518" width="25.625" style="41" customWidth="1"/>
    <col min="11519" max="11519" width="10.375" style="41"/>
    <col min="11520" max="11520" width="25.625" style="41" customWidth="1"/>
    <col min="11521" max="11521" width="10.375" style="41"/>
    <col min="11522" max="11522" width="8.25" style="41" customWidth="1"/>
    <col min="11523" max="11523" width="18.875" style="41" customWidth="1"/>
    <col min="11524" max="11524" width="24" style="41" customWidth="1"/>
    <col min="11525" max="11525" width="16.25" style="41" customWidth="1"/>
    <col min="11526" max="11526" width="17.875" style="41" customWidth="1"/>
    <col min="11527" max="11527" width="11.125" style="41" customWidth="1"/>
    <col min="11528" max="11773" width="9" style="41" customWidth="1"/>
    <col min="11774" max="11774" width="25.625" style="41" customWidth="1"/>
    <col min="11775" max="11775" width="10.375" style="41"/>
    <col min="11776" max="11776" width="25.625" style="41" customWidth="1"/>
    <col min="11777" max="11777" width="10.375" style="41"/>
    <col min="11778" max="11778" width="8.25" style="41" customWidth="1"/>
    <col min="11779" max="11779" width="18.875" style="41" customWidth="1"/>
    <col min="11780" max="11780" width="24" style="41" customWidth="1"/>
    <col min="11781" max="11781" width="16.25" style="41" customWidth="1"/>
    <col min="11782" max="11782" width="17.875" style="41" customWidth="1"/>
    <col min="11783" max="11783" width="11.125" style="41" customWidth="1"/>
    <col min="11784" max="12029" width="9" style="41" customWidth="1"/>
    <col min="12030" max="12030" width="25.625" style="41" customWidth="1"/>
    <col min="12031" max="12031" width="10.375" style="41"/>
    <col min="12032" max="12032" width="25.625" style="41" customWidth="1"/>
    <col min="12033" max="12033" width="10.375" style="41"/>
    <col min="12034" max="12034" width="8.25" style="41" customWidth="1"/>
    <col min="12035" max="12035" width="18.875" style="41" customWidth="1"/>
    <col min="12036" max="12036" width="24" style="41" customWidth="1"/>
    <col min="12037" max="12037" width="16.25" style="41" customWidth="1"/>
    <col min="12038" max="12038" width="17.875" style="41" customWidth="1"/>
    <col min="12039" max="12039" width="11.125" style="41" customWidth="1"/>
    <col min="12040" max="12285" width="9" style="41" customWidth="1"/>
    <col min="12286" max="12286" width="25.625" style="41" customWidth="1"/>
    <col min="12287" max="12287" width="10.375" style="41"/>
    <col min="12288" max="12288" width="25.625" style="41" customWidth="1"/>
    <col min="12289" max="12289" width="10.375" style="41"/>
    <col min="12290" max="12290" width="8.25" style="41" customWidth="1"/>
    <col min="12291" max="12291" width="18.875" style="41" customWidth="1"/>
    <col min="12292" max="12292" width="24" style="41" customWidth="1"/>
    <col min="12293" max="12293" width="16.25" style="41" customWidth="1"/>
    <col min="12294" max="12294" width="17.875" style="41" customWidth="1"/>
    <col min="12295" max="12295" width="11.125" style="41" customWidth="1"/>
    <col min="12296" max="12541" width="9" style="41" customWidth="1"/>
    <col min="12542" max="12542" width="25.625" style="41" customWidth="1"/>
    <col min="12543" max="12543" width="10.375" style="41"/>
    <col min="12544" max="12544" width="25.625" style="41" customWidth="1"/>
    <col min="12545" max="12545" width="10.375" style="41"/>
    <col min="12546" max="12546" width="8.25" style="41" customWidth="1"/>
    <col min="12547" max="12547" width="18.875" style="41" customWidth="1"/>
    <col min="12548" max="12548" width="24" style="41" customWidth="1"/>
    <col min="12549" max="12549" width="16.25" style="41" customWidth="1"/>
    <col min="12550" max="12550" width="17.875" style="41" customWidth="1"/>
    <col min="12551" max="12551" width="11.125" style="41" customWidth="1"/>
    <col min="12552" max="12797" width="9" style="41" customWidth="1"/>
    <col min="12798" max="12798" width="25.625" style="41" customWidth="1"/>
    <col min="12799" max="12799" width="10.375" style="41"/>
    <col min="12800" max="12800" width="25.625" style="41" customWidth="1"/>
    <col min="12801" max="12801" width="10.375" style="41"/>
    <col min="12802" max="12802" width="8.25" style="41" customWidth="1"/>
    <col min="12803" max="12803" width="18.875" style="41" customWidth="1"/>
    <col min="12804" max="12804" width="24" style="41" customWidth="1"/>
    <col min="12805" max="12805" width="16.25" style="41" customWidth="1"/>
    <col min="12806" max="12806" width="17.875" style="41" customWidth="1"/>
    <col min="12807" max="12807" width="11.125" style="41" customWidth="1"/>
    <col min="12808" max="13053" width="9" style="41" customWidth="1"/>
    <col min="13054" max="13054" width="25.625" style="41" customWidth="1"/>
    <col min="13055" max="13055" width="10.375" style="41"/>
    <col min="13056" max="13056" width="25.625" style="41" customWidth="1"/>
    <col min="13057" max="13057" width="10.375" style="41"/>
    <col min="13058" max="13058" width="8.25" style="41" customWidth="1"/>
    <col min="13059" max="13059" width="18.875" style="41" customWidth="1"/>
    <col min="13060" max="13060" width="24" style="41" customWidth="1"/>
    <col min="13061" max="13061" width="16.25" style="41" customWidth="1"/>
    <col min="13062" max="13062" width="17.875" style="41" customWidth="1"/>
    <col min="13063" max="13063" width="11.125" style="41" customWidth="1"/>
    <col min="13064" max="13309" width="9" style="41" customWidth="1"/>
    <col min="13310" max="13310" width="25.625" style="41" customWidth="1"/>
    <col min="13311" max="13311" width="10.375" style="41"/>
    <col min="13312" max="13312" width="25.625" style="41" customWidth="1"/>
    <col min="13313" max="13313" width="10.375" style="41"/>
    <col min="13314" max="13314" width="8.25" style="41" customWidth="1"/>
    <col min="13315" max="13315" width="18.875" style="41" customWidth="1"/>
    <col min="13316" max="13316" width="24" style="41" customWidth="1"/>
    <col min="13317" max="13317" width="16.25" style="41" customWidth="1"/>
    <col min="13318" max="13318" width="17.875" style="41" customWidth="1"/>
    <col min="13319" max="13319" width="11.125" style="41" customWidth="1"/>
    <col min="13320" max="13565" width="9" style="41" customWidth="1"/>
    <col min="13566" max="13566" width="25.625" style="41" customWidth="1"/>
    <col min="13567" max="13567" width="10.375" style="41"/>
    <col min="13568" max="13568" width="25.625" style="41" customWidth="1"/>
    <col min="13569" max="13569" width="10.375" style="41"/>
    <col min="13570" max="13570" width="8.25" style="41" customWidth="1"/>
    <col min="13571" max="13571" width="18.875" style="41" customWidth="1"/>
    <col min="13572" max="13572" width="24" style="41" customWidth="1"/>
    <col min="13573" max="13573" width="16.25" style="41" customWidth="1"/>
    <col min="13574" max="13574" width="17.875" style="41" customWidth="1"/>
    <col min="13575" max="13575" width="11.125" style="41" customWidth="1"/>
    <col min="13576" max="13821" width="9" style="41" customWidth="1"/>
    <col min="13822" max="13822" width="25.625" style="41" customWidth="1"/>
    <col min="13823" max="13823" width="10.375" style="41"/>
    <col min="13824" max="13824" width="25.625" style="41" customWidth="1"/>
    <col min="13825" max="13825" width="10.375" style="41"/>
    <col min="13826" max="13826" width="8.25" style="41" customWidth="1"/>
    <col min="13827" max="13827" width="18.875" style="41" customWidth="1"/>
    <col min="13828" max="13828" width="24" style="41" customWidth="1"/>
    <col min="13829" max="13829" width="16.25" style="41" customWidth="1"/>
    <col min="13830" max="13830" width="17.875" style="41" customWidth="1"/>
    <col min="13831" max="13831" width="11.125" style="41" customWidth="1"/>
    <col min="13832" max="14077" width="9" style="41" customWidth="1"/>
    <col min="14078" max="14078" width="25.625" style="41" customWidth="1"/>
    <col min="14079" max="14079" width="10.375" style="41"/>
    <col min="14080" max="14080" width="25.625" style="41" customWidth="1"/>
    <col min="14081" max="14081" width="10.375" style="41"/>
    <col min="14082" max="14082" width="8.25" style="41" customWidth="1"/>
    <col min="14083" max="14083" width="18.875" style="41" customWidth="1"/>
    <col min="14084" max="14084" width="24" style="41" customWidth="1"/>
    <col min="14085" max="14085" width="16.25" style="41" customWidth="1"/>
    <col min="14086" max="14086" width="17.875" style="41" customWidth="1"/>
    <col min="14087" max="14087" width="11.125" style="41" customWidth="1"/>
    <col min="14088" max="14333" width="9" style="41" customWidth="1"/>
    <col min="14334" max="14334" width="25.625" style="41" customWidth="1"/>
    <col min="14335" max="14335" width="10.375" style="41"/>
    <col min="14336" max="14336" width="25.625" style="41" customWidth="1"/>
    <col min="14337" max="14337" width="10.375" style="41"/>
    <col min="14338" max="14338" width="8.25" style="41" customWidth="1"/>
    <col min="14339" max="14339" width="18.875" style="41" customWidth="1"/>
    <col min="14340" max="14340" width="24" style="41" customWidth="1"/>
    <col min="14341" max="14341" width="16.25" style="41" customWidth="1"/>
    <col min="14342" max="14342" width="17.875" style="41" customWidth="1"/>
    <col min="14343" max="14343" width="11.125" style="41" customWidth="1"/>
    <col min="14344" max="14589" width="9" style="41" customWidth="1"/>
    <col min="14590" max="14590" width="25.625" style="41" customWidth="1"/>
    <col min="14591" max="14591" width="10.375" style="41"/>
    <col min="14592" max="14592" width="25.625" style="41" customWidth="1"/>
    <col min="14593" max="14593" width="10.375" style="41"/>
    <col min="14594" max="14594" width="8.25" style="41" customWidth="1"/>
    <col min="14595" max="14595" width="18.875" style="41" customWidth="1"/>
    <col min="14596" max="14596" width="24" style="41" customWidth="1"/>
    <col min="14597" max="14597" width="16.25" style="41" customWidth="1"/>
    <col min="14598" max="14598" width="17.875" style="41" customWidth="1"/>
    <col min="14599" max="14599" width="11.125" style="41" customWidth="1"/>
    <col min="14600" max="14845" width="9" style="41" customWidth="1"/>
    <col min="14846" max="14846" width="25.625" style="41" customWidth="1"/>
    <col min="14847" max="14847" width="10.375" style="41"/>
    <col min="14848" max="14848" width="25.625" style="41" customWidth="1"/>
    <col min="14849" max="14849" width="10.375" style="41"/>
    <col min="14850" max="14850" width="8.25" style="41" customWidth="1"/>
    <col min="14851" max="14851" width="18.875" style="41" customWidth="1"/>
    <col min="14852" max="14852" width="24" style="41" customWidth="1"/>
    <col min="14853" max="14853" width="16.25" style="41" customWidth="1"/>
    <col min="14854" max="14854" width="17.875" style="41" customWidth="1"/>
    <col min="14855" max="14855" width="11.125" style="41" customWidth="1"/>
    <col min="14856" max="15101" width="9" style="41" customWidth="1"/>
    <col min="15102" max="15102" width="25.625" style="41" customWidth="1"/>
    <col min="15103" max="15103" width="10.375" style="41"/>
    <col min="15104" max="15104" width="25.625" style="41" customWidth="1"/>
    <col min="15105" max="15105" width="10.375" style="41"/>
    <col min="15106" max="15106" width="8.25" style="41" customWidth="1"/>
    <col min="15107" max="15107" width="18.875" style="41" customWidth="1"/>
    <col min="15108" max="15108" width="24" style="41" customWidth="1"/>
    <col min="15109" max="15109" width="16.25" style="41" customWidth="1"/>
    <col min="15110" max="15110" width="17.875" style="41" customWidth="1"/>
    <col min="15111" max="15111" width="11.125" style="41" customWidth="1"/>
    <col min="15112" max="15357" width="9" style="41" customWidth="1"/>
    <col min="15358" max="15358" width="25.625" style="41" customWidth="1"/>
    <col min="15359" max="15359" width="10.375" style="41"/>
    <col min="15360" max="15360" width="25.625" style="41" customWidth="1"/>
    <col min="15361" max="15361" width="10.375" style="41"/>
    <col min="15362" max="15362" width="8.25" style="41" customWidth="1"/>
    <col min="15363" max="15363" width="18.875" style="41" customWidth="1"/>
    <col min="15364" max="15364" width="24" style="41" customWidth="1"/>
    <col min="15365" max="15365" width="16.25" style="41" customWidth="1"/>
    <col min="15366" max="15366" width="17.875" style="41" customWidth="1"/>
    <col min="15367" max="15367" width="11.125" style="41" customWidth="1"/>
    <col min="15368" max="15613" width="9" style="41" customWidth="1"/>
    <col min="15614" max="15614" width="25.625" style="41" customWidth="1"/>
    <col min="15615" max="15615" width="10.375" style="41"/>
    <col min="15616" max="15616" width="25.625" style="41" customWidth="1"/>
    <col min="15617" max="15617" width="10.375" style="41"/>
    <col min="15618" max="15618" width="8.25" style="41" customWidth="1"/>
    <col min="15619" max="15619" width="18.875" style="41" customWidth="1"/>
    <col min="15620" max="15620" width="24" style="41" customWidth="1"/>
    <col min="15621" max="15621" width="16.25" style="41" customWidth="1"/>
    <col min="15622" max="15622" width="17.875" style="41" customWidth="1"/>
    <col min="15623" max="15623" width="11.125" style="41" customWidth="1"/>
    <col min="15624" max="15869" width="9" style="41" customWidth="1"/>
    <col min="15870" max="15870" width="25.625" style="41" customWidth="1"/>
    <col min="15871" max="15871" width="10.375" style="41"/>
    <col min="15872" max="15872" width="25.625" style="41" customWidth="1"/>
    <col min="15873" max="15873" width="10.375" style="41"/>
    <col min="15874" max="15874" width="8.25" style="41" customWidth="1"/>
    <col min="15875" max="15875" width="18.875" style="41" customWidth="1"/>
    <col min="15876" max="15876" width="24" style="41" customWidth="1"/>
    <col min="15877" max="15877" width="16.25" style="41" customWidth="1"/>
    <col min="15878" max="15878" width="17.875" style="41" customWidth="1"/>
    <col min="15879" max="15879" width="11.125" style="41" customWidth="1"/>
    <col min="15880" max="16125" width="9" style="41" customWidth="1"/>
    <col min="16126" max="16126" width="25.625" style="41" customWidth="1"/>
    <col min="16127" max="16127" width="10.375" style="41"/>
    <col min="16128" max="16128" width="25.625" style="41" customWidth="1"/>
    <col min="16129" max="16129" width="10.375" style="41"/>
    <col min="16130" max="16130" width="8.25" style="41" customWidth="1"/>
    <col min="16131" max="16131" width="18.875" style="41" customWidth="1"/>
    <col min="16132" max="16132" width="24" style="41" customWidth="1"/>
    <col min="16133" max="16133" width="16.25" style="41" customWidth="1"/>
    <col min="16134" max="16134" width="17.875" style="41" customWidth="1"/>
    <col min="16135" max="16135" width="11.125" style="41" customWidth="1"/>
    <col min="16136" max="16381" width="9" style="41" customWidth="1"/>
    <col min="16382" max="16382" width="25.625" style="41" customWidth="1"/>
    <col min="16383" max="16384" width="10.375" style="41"/>
  </cols>
  <sheetData>
    <row r="2" spans="1:255">
      <c r="A2" s="328" t="s">
        <v>69</v>
      </c>
      <c r="B2" s="328"/>
      <c r="C2" s="328"/>
      <c r="D2" s="328"/>
      <c r="E2" s="328"/>
      <c r="F2" s="328"/>
    </row>
    <row r="3" spans="1:255">
      <c r="A3" s="328"/>
      <c r="B3" s="328"/>
      <c r="C3" s="328"/>
      <c r="D3" s="328"/>
      <c r="E3" s="328"/>
      <c r="F3" s="328"/>
    </row>
    <row r="4" spans="1:255">
      <c r="A4" s="328"/>
      <c r="B4" s="328"/>
      <c r="C4" s="328"/>
      <c r="D4" s="328"/>
      <c r="E4" s="328"/>
      <c r="F4" s="328"/>
    </row>
    <row r="5" spans="1:255">
      <c r="A5" s="328"/>
      <c r="B5" s="328"/>
      <c r="C5" s="328"/>
      <c r="D5" s="328"/>
      <c r="E5" s="328"/>
      <c r="F5" s="328"/>
    </row>
    <row r="6" spans="1:255">
      <c r="A6" s="328"/>
      <c r="B6" s="328"/>
      <c r="C6" s="328"/>
      <c r="D6" s="328"/>
      <c r="E6" s="328"/>
      <c r="F6" s="328"/>
    </row>
    <row r="7" spans="1:255" s="17" customFormat="1" ht="15.6">
      <c r="A7" s="168" t="s">
        <v>70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4"/>
      <c r="BK7" s="124"/>
      <c r="BL7" s="124"/>
      <c r="BM7" s="124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4"/>
      <c r="BY7" s="124"/>
      <c r="BZ7" s="124"/>
      <c r="CA7" s="124"/>
      <c r="CB7" s="124"/>
      <c r="CC7" s="124"/>
      <c r="CD7" s="124"/>
      <c r="CE7" s="124"/>
      <c r="CF7" s="124"/>
      <c r="CG7" s="124"/>
      <c r="CH7" s="124"/>
      <c r="CI7" s="124"/>
      <c r="CJ7" s="124"/>
      <c r="CK7" s="124"/>
      <c r="CL7" s="124"/>
      <c r="CM7" s="124"/>
      <c r="CN7" s="124"/>
      <c r="CO7" s="124"/>
      <c r="CP7" s="124"/>
      <c r="CQ7" s="124"/>
      <c r="CR7" s="124"/>
      <c r="CS7" s="124"/>
      <c r="CT7" s="124"/>
      <c r="CU7" s="124"/>
      <c r="CV7" s="124"/>
      <c r="CW7" s="124"/>
      <c r="CX7" s="124"/>
      <c r="CY7" s="124"/>
      <c r="CZ7" s="124"/>
      <c r="DA7" s="124"/>
      <c r="DB7" s="124"/>
      <c r="DC7" s="124"/>
      <c r="DD7" s="124"/>
      <c r="DE7" s="124"/>
      <c r="DF7" s="124"/>
      <c r="DG7" s="124"/>
      <c r="DH7" s="124"/>
      <c r="DI7" s="124"/>
      <c r="DJ7" s="124"/>
      <c r="DK7" s="124"/>
      <c r="DL7" s="124"/>
      <c r="DM7" s="124"/>
      <c r="DN7" s="124"/>
      <c r="DO7" s="124"/>
      <c r="DP7" s="124"/>
      <c r="DQ7" s="124"/>
      <c r="DR7" s="124"/>
      <c r="DS7" s="124"/>
      <c r="DT7" s="124"/>
      <c r="DU7" s="124"/>
      <c r="DV7" s="124"/>
      <c r="DW7" s="124"/>
      <c r="DX7" s="124"/>
      <c r="DY7" s="124"/>
      <c r="DZ7" s="124"/>
      <c r="EA7" s="124"/>
      <c r="EB7" s="124"/>
      <c r="EC7" s="124"/>
      <c r="ED7" s="124"/>
      <c r="EE7" s="124"/>
      <c r="EF7" s="124"/>
      <c r="EG7" s="124"/>
      <c r="EH7" s="124"/>
      <c r="EI7" s="124"/>
      <c r="EJ7" s="124"/>
      <c r="EK7" s="124"/>
      <c r="EL7" s="124"/>
      <c r="EM7" s="124"/>
      <c r="EN7" s="124"/>
      <c r="EO7" s="124"/>
      <c r="EP7" s="124"/>
      <c r="EQ7" s="124"/>
      <c r="ER7" s="124"/>
      <c r="ES7" s="124"/>
      <c r="ET7" s="124"/>
      <c r="EU7" s="124"/>
      <c r="EV7" s="124"/>
      <c r="EW7" s="124"/>
      <c r="EX7" s="124"/>
      <c r="EY7" s="124"/>
      <c r="EZ7" s="124"/>
      <c r="FA7" s="124"/>
      <c r="FB7" s="124"/>
      <c r="FC7" s="124"/>
      <c r="FD7" s="124"/>
      <c r="FE7" s="124"/>
      <c r="FF7" s="124"/>
      <c r="FG7" s="124"/>
      <c r="FH7" s="124"/>
      <c r="FI7" s="124"/>
      <c r="FJ7" s="124"/>
      <c r="FK7" s="124"/>
      <c r="FL7" s="124"/>
      <c r="FM7" s="124"/>
      <c r="FN7" s="124"/>
      <c r="FO7" s="124"/>
      <c r="FP7" s="124"/>
      <c r="FQ7" s="124"/>
      <c r="FR7" s="124"/>
      <c r="FS7" s="124"/>
      <c r="FT7" s="124"/>
      <c r="FU7" s="124"/>
      <c r="FV7" s="124"/>
      <c r="FW7" s="124"/>
      <c r="FX7" s="124"/>
      <c r="FY7" s="124"/>
      <c r="FZ7" s="124"/>
      <c r="GA7" s="124"/>
      <c r="GB7" s="124"/>
      <c r="GC7" s="124"/>
      <c r="GD7" s="124"/>
      <c r="GE7" s="124"/>
      <c r="GF7" s="124"/>
      <c r="GG7" s="124"/>
      <c r="GH7" s="124"/>
      <c r="GI7" s="124"/>
      <c r="GJ7" s="124"/>
      <c r="GK7" s="124"/>
      <c r="GL7" s="124"/>
      <c r="GM7" s="124"/>
      <c r="GN7" s="124"/>
      <c r="GO7" s="124"/>
      <c r="GP7" s="124"/>
      <c r="GQ7" s="124"/>
      <c r="GR7" s="124"/>
      <c r="GS7" s="124"/>
      <c r="GT7" s="124"/>
      <c r="GU7" s="124"/>
      <c r="GV7" s="124"/>
      <c r="GW7" s="124"/>
      <c r="GX7" s="124"/>
      <c r="GY7" s="124"/>
      <c r="GZ7" s="124"/>
      <c r="HA7" s="124"/>
      <c r="HB7" s="124"/>
      <c r="HC7" s="124"/>
      <c r="HD7" s="124"/>
      <c r="HE7" s="124"/>
      <c r="HF7" s="124"/>
      <c r="HG7" s="124"/>
      <c r="HH7" s="124"/>
      <c r="HI7" s="124"/>
      <c r="HJ7" s="124"/>
      <c r="HK7" s="124"/>
      <c r="HL7" s="124"/>
      <c r="HM7" s="124"/>
      <c r="HN7" s="124"/>
      <c r="HO7" s="124"/>
      <c r="HP7" s="124"/>
      <c r="HQ7" s="124"/>
      <c r="HR7" s="124"/>
      <c r="HS7" s="124"/>
      <c r="HT7" s="124"/>
      <c r="HU7" s="124"/>
      <c r="HV7" s="124"/>
      <c r="HW7" s="124"/>
      <c r="HX7" s="124"/>
      <c r="HY7" s="124"/>
      <c r="HZ7" s="124"/>
      <c r="IA7" s="124"/>
      <c r="IB7" s="124"/>
      <c r="IC7" s="124"/>
      <c r="ID7" s="124"/>
      <c r="IE7" s="124"/>
      <c r="IF7" s="124"/>
      <c r="IG7" s="124"/>
      <c r="IH7" s="124"/>
      <c r="II7" s="124"/>
      <c r="IJ7" s="124"/>
      <c r="IK7" s="124"/>
      <c r="IL7" s="124"/>
      <c r="IM7" s="124"/>
      <c r="IN7" s="124"/>
      <c r="IO7" s="124"/>
      <c r="IP7" s="124"/>
      <c r="IQ7" s="124"/>
      <c r="IR7" s="124"/>
      <c r="IS7" s="124"/>
      <c r="IT7" s="124"/>
      <c r="IU7" s="124"/>
    </row>
    <row r="8" spans="1:255" s="17" customFormat="1" ht="15.6">
      <c r="A8" s="168" t="s">
        <v>71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/>
      <c r="AV8" s="124"/>
      <c r="AW8" s="124"/>
      <c r="AX8" s="124"/>
      <c r="AY8" s="124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4"/>
      <c r="BK8" s="124"/>
      <c r="BL8" s="124"/>
      <c r="BM8" s="124"/>
      <c r="BN8" s="124"/>
      <c r="BO8" s="124"/>
      <c r="BP8" s="124"/>
      <c r="BQ8" s="124"/>
      <c r="BR8" s="124"/>
      <c r="BS8" s="124"/>
      <c r="BT8" s="124"/>
      <c r="BU8" s="124"/>
      <c r="BV8" s="124"/>
      <c r="BW8" s="124"/>
      <c r="BX8" s="124"/>
      <c r="BY8" s="124"/>
      <c r="BZ8" s="124"/>
      <c r="CA8" s="124"/>
      <c r="CB8" s="124"/>
      <c r="CC8" s="124"/>
      <c r="CD8" s="124"/>
      <c r="CE8" s="124"/>
      <c r="CF8" s="124"/>
      <c r="CG8" s="124"/>
      <c r="CH8" s="124"/>
      <c r="CI8" s="124"/>
      <c r="CJ8" s="124"/>
      <c r="CK8" s="124"/>
      <c r="CL8" s="124"/>
      <c r="CM8" s="124"/>
      <c r="CN8" s="124"/>
      <c r="CO8" s="124"/>
      <c r="CP8" s="124"/>
      <c r="CQ8" s="124"/>
      <c r="CR8" s="124"/>
      <c r="CS8" s="124"/>
      <c r="CT8" s="124"/>
      <c r="CU8" s="124"/>
      <c r="CV8" s="124"/>
      <c r="CW8" s="124"/>
      <c r="CX8" s="124"/>
      <c r="CY8" s="124"/>
      <c r="CZ8" s="124"/>
      <c r="DA8" s="124"/>
      <c r="DB8" s="124"/>
      <c r="DC8" s="124"/>
      <c r="DD8" s="124"/>
      <c r="DE8" s="124"/>
      <c r="DF8" s="124"/>
      <c r="DG8" s="124"/>
      <c r="DH8" s="124"/>
      <c r="DI8" s="124"/>
      <c r="DJ8" s="124"/>
      <c r="DK8" s="124"/>
      <c r="DL8" s="124"/>
      <c r="DM8" s="124"/>
      <c r="DN8" s="124"/>
      <c r="DO8" s="124"/>
      <c r="DP8" s="124"/>
      <c r="DQ8" s="124"/>
      <c r="DR8" s="124"/>
      <c r="DS8" s="124"/>
      <c r="DT8" s="124"/>
      <c r="DU8" s="124"/>
      <c r="DV8" s="124"/>
      <c r="DW8" s="124"/>
      <c r="DX8" s="124"/>
      <c r="DY8" s="124"/>
      <c r="DZ8" s="124"/>
      <c r="EA8" s="124"/>
      <c r="EB8" s="124"/>
      <c r="EC8" s="124"/>
      <c r="ED8" s="124"/>
      <c r="EE8" s="124"/>
      <c r="EF8" s="124"/>
      <c r="EG8" s="124"/>
      <c r="EH8" s="124"/>
      <c r="EI8" s="124"/>
      <c r="EJ8" s="124"/>
      <c r="EK8" s="124"/>
      <c r="EL8" s="124"/>
      <c r="EM8" s="124"/>
      <c r="EN8" s="124"/>
      <c r="EO8" s="124"/>
      <c r="EP8" s="124"/>
      <c r="EQ8" s="124"/>
      <c r="ER8" s="124"/>
      <c r="ES8" s="124"/>
      <c r="ET8" s="124"/>
      <c r="EU8" s="124"/>
      <c r="EV8" s="124"/>
      <c r="EW8" s="124"/>
      <c r="EX8" s="124"/>
      <c r="EY8" s="124"/>
      <c r="EZ8" s="124"/>
      <c r="FA8" s="124"/>
      <c r="FB8" s="124"/>
      <c r="FC8" s="124"/>
      <c r="FD8" s="124"/>
      <c r="FE8" s="124"/>
      <c r="FF8" s="124"/>
      <c r="FG8" s="124"/>
      <c r="FH8" s="124"/>
      <c r="FI8" s="124"/>
      <c r="FJ8" s="124"/>
      <c r="FK8" s="124"/>
      <c r="FL8" s="124"/>
      <c r="FM8" s="124"/>
      <c r="FN8" s="124"/>
      <c r="FO8" s="124"/>
      <c r="FP8" s="124"/>
      <c r="FQ8" s="124"/>
      <c r="FR8" s="124"/>
      <c r="FS8" s="124"/>
      <c r="FT8" s="124"/>
      <c r="FU8" s="124"/>
      <c r="FV8" s="124"/>
      <c r="FW8" s="124"/>
      <c r="FX8" s="124"/>
      <c r="FY8" s="124"/>
      <c r="FZ8" s="124"/>
      <c r="GA8" s="124"/>
      <c r="GB8" s="124"/>
      <c r="GC8" s="124"/>
      <c r="GD8" s="124"/>
      <c r="GE8" s="124"/>
      <c r="GF8" s="124"/>
      <c r="GG8" s="124"/>
      <c r="GH8" s="124"/>
      <c r="GI8" s="124"/>
      <c r="GJ8" s="124"/>
      <c r="GK8" s="124"/>
      <c r="GL8" s="124"/>
      <c r="GM8" s="124"/>
      <c r="GN8" s="124"/>
      <c r="GO8" s="124"/>
      <c r="GP8" s="124"/>
      <c r="GQ8" s="124"/>
      <c r="GR8" s="124"/>
      <c r="GS8" s="124"/>
      <c r="GT8" s="124"/>
      <c r="GU8" s="124"/>
      <c r="GV8" s="124"/>
      <c r="GW8" s="124"/>
      <c r="GX8" s="124"/>
      <c r="GY8" s="124"/>
      <c r="GZ8" s="124"/>
      <c r="HA8" s="124"/>
      <c r="HB8" s="124"/>
      <c r="HC8" s="124"/>
      <c r="HD8" s="124"/>
      <c r="HE8" s="124"/>
      <c r="HF8" s="124"/>
      <c r="HG8" s="124"/>
      <c r="HH8" s="124"/>
      <c r="HI8" s="124"/>
      <c r="HJ8" s="124"/>
      <c r="HK8" s="124"/>
      <c r="HL8" s="124"/>
      <c r="HM8" s="124"/>
      <c r="HN8" s="124"/>
      <c r="HO8" s="124"/>
      <c r="HP8" s="124"/>
      <c r="HQ8" s="124"/>
      <c r="HR8" s="124"/>
      <c r="HS8" s="124"/>
      <c r="HT8" s="124"/>
      <c r="HU8" s="124"/>
      <c r="HV8" s="124"/>
      <c r="HW8" s="124"/>
      <c r="HX8" s="124"/>
      <c r="HY8" s="124"/>
      <c r="HZ8" s="124"/>
      <c r="IA8" s="124"/>
      <c r="IB8" s="124"/>
      <c r="IC8" s="124"/>
      <c r="ID8" s="124"/>
      <c r="IE8" s="124"/>
      <c r="IF8" s="124"/>
      <c r="IG8" s="124"/>
      <c r="IH8" s="124"/>
      <c r="II8" s="124"/>
      <c r="IJ8" s="124"/>
      <c r="IK8" s="124"/>
      <c r="IL8" s="124"/>
      <c r="IM8" s="124"/>
      <c r="IN8" s="124"/>
      <c r="IO8" s="124"/>
      <c r="IP8" s="124"/>
      <c r="IQ8" s="124"/>
      <c r="IR8" s="124"/>
      <c r="IS8" s="124"/>
      <c r="IT8" s="124"/>
      <c r="IU8" s="124"/>
    </row>
    <row r="9" spans="1:255" s="17" customFormat="1" ht="15.6">
      <c r="B9" s="125"/>
      <c r="C9" s="125"/>
      <c r="D9" s="125"/>
      <c r="E9" s="125"/>
      <c r="F9" s="126"/>
    </row>
    <row r="10" spans="1:255" s="17" customFormat="1" ht="15.6">
      <c r="A10" s="140"/>
      <c r="B10" s="124"/>
      <c r="C10" s="124"/>
      <c r="D10" s="124"/>
    </row>
    <row r="11" spans="1:255">
      <c r="A11" s="127" t="s">
        <v>72</v>
      </c>
      <c r="B11" s="128"/>
      <c r="C11" s="128"/>
      <c r="D11" s="129"/>
      <c r="E11" s="126"/>
    </row>
    <row r="12" spans="1:255" ht="17.45" thickBot="1">
      <c r="A12" s="130" t="s">
        <v>73</v>
      </c>
      <c r="B12" s="128"/>
      <c r="C12" s="128"/>
      <c r="D12" s="129"/>
      <c r="E12" s="126"/>
    </row>
    <row r="13" spans="1:255" ht="17.45" thickTop="1">
      <c r="A13" s="132" t="s">
        <v>74</v>
      </c>
      <c r="B13" s="133" t="s">
        <v>75</v>
      </c>
      <c r="C13" s="134" t="s">
        <v>76</v>
      </c>
      <c r="D13" s="134" t="s">
        <v>77</v>
      </c>
      <c r="E13" s="146" t="s">
        <v>78</v>
      </c>
    </row>
    <row r="14" spans="1:255">
      <c r="A14" s="135" t="s">
        <v>79</v>
      </c>
      <c r="B14" s="136" t="s">
        <v>80</v>
      </c>
      <c r="C14" s="137">
        <v>46085</v>
      </c>
      <c r="D14" s="137">
        <f t="shared" ref="D14:E18" si="0">C14+3</f>
        <v>46088</v>
      </c>
      <c r="E14" s="147">
        <f t="shared" si="0"/>
        <v>46091</v>
      </c>
    </row>
    <row r="15" spans="1:255">
      <c r="A15" s="135" t="s">
        <v>81</v>
      </c>
      <c r="B15" s="136" t="s">
        <v>82</v>
      </c>
      <c r="C15" s="137">
        <f>C14+7</f>
        <v>46092</v>
      </c>
      <c r="D15" s="137">
        <f t="shared" si="0"/>
        <v>46095</v>
      </c>
      <c r="E15" s="147">
        <f t="shared" si="0"/>
        <v>46098</v>
      </c>
    </row>
    <row r="16" spans="1:255">
      <c r="A16" s="293" t="s">
        <v>83</v>
      </c>
      <c r="B16" s="136" t="s">
        <v>84</v>
      </c>
      <c r="C16" s="137">
        <f>C14+14</f>
        <v>46099</v>
      </c>
      <c r="D16" s="137">
        <f t="shared" si="0"/>
        <v>46102</v>
      </c>
      <c r="E16" s="147">
        <f t="shared" si="0"/>
        <v>46105</v>
      </c>
    </row>
    <row r="17" spans="1:255">
      <c r="A17" s="135" t="s">
        <v>85</v>
      </c>
      <c r="B17" s="136" t="s">
        <v>86</v>
      </c>
      <c r="C17" s="138">
        <f>C14+21</f>
        <v>46106</v>
      </c>
      <c r="D17" s="137">
        <f t="shared" si="0"/>
        <v>46109</v>
      </c>
      <c r="E17" s="147">
        <f t="shared" si="0"/>
        <v>46112</v>
      </c>
    </row>
    <row r="18" spans="1:255" ht="17.45" thickBot="1">
      <c r="A18" s="144" t="s">
        <v>87</v>
      </c>
      <c r="B18" s="136" t="s">
        <v>88</v>
      </c>
      <c r="C18" s="139">
        <f>C14+28</f>
        <v>46113</v>
      </c>
      <c r="D18" s="139">
        <f t="shared" si="0"/>
        <v>46116</v>
      </c>
      <c r="E18" s="148">
        <f t="shared" si="0"/>
        <v>46119</v>
      </c>
    </row>
    <row r="19" spans="1:255" ht="17.45" thickTop="1">
      <c r="A19" s="169" t="s">
        <v>89</v>
      </c>
      <c r="B19" s="124"/>
      <c r="C19" s="124"/>
      <c r="D19" s="124"/>
      <c r="E19" s="124"/>
    </row>
    <row r="20" spans="1:255">
      <c r="A20" s="140" t="s">
        <v>90</v>
      </c>
      <c r="B20" s="124"/>
      <c r="C20" s="124"/>
      <c r="D20" s="124"/>
      <c r="E20" s="124"/>
    </row>
    <row r="21" spans="1:255" s="17" customFormat="1">
      <c r="A21" s="41"/>
      <c r="B21" s="41"/>
      <c r="C21" s="41"/>
      <c r="D21" s="41"/>
      <c r="E21" s="41"/>
    </row>
    <row r="22" spans="1:255" s="17" customFormat="1">
      <c r="A22" s="154" t="s">
        <v>91</v>
      </c>
      <c r="B22" s="41"/>
      <c r="C22" s="41"/>
      <c r="D22" s="41"/>
      <c r="E22" s="41"/>
      <c r="F22" s="126"/>
    </row>
    <row r="23" spans="1:255" s="17" customFormat="1" ht="16.149999999999999" thickBot="1">
      <c r="A23" s="130" t="s">
        <v>92</v>
      </c>
      <c r="B23" s="128"/>
      <c r="C23" s="128"/>
      <c r="D23" s="129"/>
      <c r="E23" s="123"/>
      <c r="F23" s="126"/>
    </row>
    <row r="24" spans="1:255" s="17" customFormat="1" ht="16.149999999999999" thickTop="1">
      <c r="A24" s="132" t="s">
        <v>74</v>
      </c>
      <c r="B24" s="133" t="s">
        <v>75</v>
      </c>
      <c r="C24" s="134" t="s">
        <v>76</v>
      </c>
      <c r="D24" s="134" t="s">
        <v>93</v>
      </c>
      <c r="E24" s="149" t="s">
        <v>94</v>
      </c>
      <c r="F24" s="142"/>
    </row>
    <row r="25" spans="1:255" s="17" customFormat="1" ht="15.6">
      <c r="A25" s="294" t="s">
        <v>95</v>
      </c>
      <c r="B25" s="136" t="s">
        <v>96</v>
      </c>
      <c r="C25" s="137">
        <v>46087</v>
      </c>
      <c r="D25" s="137">
        <f>C25+5</f>
        <v>46092</v>
      </c>
      <c r="E25" s="150">
        <f>C25+7</f>
        <v>46094</v>
      </c>
      <c r="F25" s="143"/>
    </row>
    <row r="26" spans="1:255" s="17" customFormat="1" ht="15.6">
      <c r="A26" s="145" t="s">
        <v>97</v>
      </c>
      <c r="B26" s="136" t="s">
        <v>98</v>
      </c>
      <c r="C26" s="137">
        <f>C25+7</f>
        <v>46094</v>
      </c>
      <c r="D26" s="137">
        <f t="shared" ref="D26:D29" si="1">C26+5</f>
        <v>46099</v>
      </c>
      <c r="E26" s="150">
        <f t="shared" ref="E26:E29" si="2">C26+7</f>
        <v>46101</v>
      </c>
      <c r="F26" s="143"/>
    </row>
    <row r="27" spans="1:255" s="17" customFormat="1" ht="15.6">
      <c r="A27" s="145" t="s">
        <v>99</v>
      </c>
      <c r="B27" s="136" t="s">
        <v>100</v>
      </c>
      <c r="C27" s="137">
        <f>C26+7</f>
        <v>46101</v>
      </c>
      <c r="D27" s="137">
        <f t="shared" si="1"/>
        <v>46106</v>
      </c>
      <c r="E27" s="150">
        <f t="shared" si="2"/>
        <v>46108</v>
      </c>
      <c r="F27" s="143"/>
    </row>
    <row r="28" spans="1:255" s="17" customFormat="1" ht="15.6">
      <c r="A28" s="145" t="s">
        <v>101</v>
      </c>
      <c r="B28" s="136" t="s">
        <v>102</v>
      </c>
      <c r="C28" s="137">
        <f>C27+7</f>
        <v>46108</v>
      </c>
      <c r="D28" s="137">
        <f t="shared" si="1"/>
        <v>46113</v>
      </c>
      <c r="E28" s="150">
        <f t="shared" si="2"/>
        <v>46115</v>
      </c>
      <c r="F28" s="143"/>
    </row>
    <row r="29" spans="1:255" s="17" customFormat="1" ht="16.149999999999999" thickBot="1">
      <c r="A29" s="295" t="s">
        <v>103</v>
      </c>
      <c r="B29" s="136" t="s">
        <v>104</v>
      </c>
      <c r="C29" s="139">
        <f>C28+7</f>
        <v>46115</v>
      </c>
      <c r="D29" s="139">
        <f t="shared" si="1"/>
        <v>46120</v>
      </c>
      <c r="E29" s="152">
        <f t="shared" si="2"/>
        <v>46122</v>
      </c>
      <c r="F29" s="153"/>
      <c r="G29" s="141"/>
    </row>
    <row r="30" spans="1:255" s="17" customFormat="1" ht="16.149999999999999" thickTop="1">
      <c r="A30" s="170" t="s">
        <v>105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/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/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/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/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/>
      <c r="DH30" s="124"/>
      <c r="DI30" s="124"/>
      <c r="DJ30" s="124"/>
      <c r="DK30" s="124"/>
      <c r="DL30" s="124"/>
      <c r="DM30" s="124"/>
      <c r="DN30" s="124"/>
      <c r="DO30" s="124"/>
      <c r="DP30" s="124"/>
      <c r="DQ30" s="124"/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/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  <c r="FB30" s="124"/>
      <c r="FC30" s="124"/>
      <c r="FD30" s="124"/>
      <c r="FE30" s="124"/>
      <c r="FF30" s="124"/>
      <c r="FG30" s="124"/>
      <c r="FH30" s="124"/>
      <c r="FI30" s="124"/>
      <c r="FJ30" s="124"/>
      <c r="FK30" s="124"/>
      <c r="FL30" s="124"/>
      <c r="FM30" s="124"/>
      <c r="FN30" s="124"/>
      <c r="FO30" s="124"/>
      <c r="FP30" s="124"/>
      <c r="FQ30" s="124"/>
      <c r="FR30" s="124"/>
      <c r="FS30" s="124"/>
      <c r="FT30" s="124"/>
      <c r="FU30" s="124"/>
      <c r="FV30" s="124"/>
      <c r="FW30" s="124"/>
      <c r="FX30" s="124"/>
      <c r="FY30" s="124"/>
      <c r="FZ30" s="124"/>
      <c r="GA30" s="124"/>
      <c r="GB30" s="124"/>
      <c r="GC30" s="124"/>
      <c r="GD30" s="124"/>
      <c r="GE30" s="124"/>
      <c r="GF30" s="124"/>
      <c r="GG30" s="124"/>
      <c r="GH30" s="124"/>
      <c r="GI30" s="124"/>
      <c r="GJ30" s="124"/>
      <c r="GK30" s="124"/>
      <c r="GL30" s="124"/>
      <c r="GM30" s="124"/>
      <c r="GN30" s="124"/>
      <c r="GO30" s="124"/>
      <c r="GP30" s="124"/>
      <c r="GQ30" s="124"/>
      <c r="GR30" s="124"/>
      <c r="GS30" s="124"/>
      <c r="GT30" s="124"/>
      <c r="GU30" s="124"/>
      <c r="GV30" s="124"/>
      <c r="GW30" s="124"/>
      <c r="GX30" s="124"/>
      <c r="GY30" s="124"/>
      <c r="GZ30" s="124"/>
      <c r="HA30" s="124"/>
      <c r="HB30" s="124"/>
      <c r="HC30" s="124"/>
      <c r="HD30" s="124"/>
      <c r="HE30" s="124"/>
      <c r="HF30" s="124"/>
      <c r="HG30" s="124"/>
      <c r="HH30" s="124"/>
      <c r="HI30" s="124"/>
      <c r="HJ30" s="124"/>
      <c r="HK30" s="124"/>
      <c r="HL30" s="124"/>
      <c r="HM30" s="124"/>
      <c r="HN30" s="124"/>
      <c r="HO30" s="124"/>
      <c r="HP30" s="124"/>
      <c r="HQ30" s="124"/>
      <c r="HR30" s="124"/>
      <c r="HS30" s="124"/>
      <c r="HT30" s="124"/>
      <c r="HU30" s="124"/>
      <c r="HV30" s="124"/>
      <c r="HW30" s="124"/>
      <c r="HX30" s="124"/>
      <c r="HY30" s="124"/>
      <c r="HZ30" s="124"/>
      <c r="IA30" s="124"/>
      <c r="IB30" s="124"/>
      <c r="IC30" s="124"/>
      <c r="ID30" s="124"/>
      <c r="IE30" s="124"/>
      <c r="IF30" s="124"/>
      <c r="IG30" s="124"/>
      <c r="IH30" s="124"/>
      <c r="II30" s="124"/>
      <c r="IJ30" s="124"/>
      <c r="IK30" s="124"/>
      <c r="IL30" s="124"/>
      <c r="IM30" s="124"/>
      <c r="IN30" s="124"/>
      <c r="IO30" s="124"/>
      <c r="IP30" s="124"/>
      <c r="IQ30" s="124"/>
      <c r="IR30" s="124"/>
      <c r="IS30" s="124"/>
      <c r="IT30" s="124"/>
      <c r="IU30" s="124"/>
    </row>
    <row r="31" spans="1:255" s="17" customFormat="1" ht="15.6">
      <c r="A31" s="171" t="s">
        <v>106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124"/>
      <c r="BK31" s="124"/>
      <c r="BL31" s="124"/>
      <c r="BM31" s="124"/>
      <c r="BN31" s="124"/>
      <c r="BO31" s="124"/>
      <c r="BP31" s="124"/>
      <c r="BQ31" s="124"/>
      <c r="BR31" s="124"/>
      <c r="BS31" s="124"/>
      <c r="BT31" s="124"/>
      <c r="BU31" s="124"/>
      <c r="BV31" s="124"/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24"/>
      <c r="CI31" s="124"/>
      <c r="CJ31" s="124"/>
      <c r="CK31" s="124"/>
      <c r="CL31" s="124"/>
      <c r="CM31" s="124"/>
      <c r="CN31" s="124"/>
      <c r="CO31" s="124"/>
      <c r="CP31" s="124"/>
      <c r="CQ31" s="124"/>
      <c r="CR31" s="124"/>
      <c r="CS31" s="124"/>
      <c r="CT31" s="124"/>
      <c r="CU31" s="124"/>
      <c r="CV31" s="124"/>
      <c r="CW31" s="124"/>
      <c r="CX31" s="124"/>
      <c r="CY31" s="124"/>
      <c r="CZ31" s="124"/>
      <c r="DA31" s="124"/>
      <c r="DB31" s="124"/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4"/>
      <c r="EC31" s="124"/>
      <c r="ED31" s="124"/>
      <c r="EE31" s="124"/>
      <c r="EF31" s="124"/>
      <c r="EG31" s="124"/>
      <c r="EH31" s="124"/>
      <c r="EI31" s="124"/>
      <c r="EJ31" s="124"/>
      <c r="EK31" s="124"/>
      <c r="EL31" s="124"/>
      <c r="EM31" s="124"/>
      <c r="EN31" s="124"/>
      <c r="EO31" s="124"/>
      <c r="EP31" s="124"/>
      <c r="EQ31" s="124"/>
      <c r="ER31" s="124"/>
      <c r="ES31" s="124"/>
      <c r="ET31" s="124"/>
      <c r="EU31" s="124"/>
      <c r="EV31" s="124"/>
      <c r="EW31" s="124"/>
      <c r="EX31" s="124"/>
      <c r="EY31" s="124"/>
      <c r="EZ31" s="124"/>
      <c r="FA31" s="124"/>
      <c r="FB31" s="124"/>
      <c r="FC31" s="124"/>
      <c r="FD31" s="124"/>
      <c r="FE31" s="124"/>
      <c r="FF31" s="124"/>
      <c r="FG31" s="124"/>
      <c r="FH31" s="124"/>
      <c r="FI31" s="124"/>
      <c r="FJ31" s="124"/>
      <c r="FK31" s="124"/>
      <c r="FL31" s="124"/>
      <c r="FM31" s="124"/>
      <c r="FN31" s="124"/>
      <c r="FO31" s="124"/>
      <c r="FP31" s="124"/>
      <c r="FQ31" s="124"/>
      <c r="FR31" s="124"/>
      <c r="FS31" s="124"/>
      <c r="FT31" s="124"/>
      <c r="FU31" s="124"/>
      <c r="FV31" s="124"/>
      <c r="FW31" s="124"/>
      <c r="FX31" s="124"/>
      <c r="FY31" s="124"/>
      <c r="FZ31" s="124"/>
      <c r="GA31" s="124"/>
      <c r="GB31" s="124"/>
      <c r="GC31" s="124"/>
      <c r="GD31" s="124"/>
      <c r="GE31" s="124"/>
      <c r="GF31" s="124"/>
      <c r="GG31" s="124"/>
      <c r="GH31" s="124"/>
      <c r="GI31" s="124"/>
      <c r="GJ31" s="124"/>
      <c r="GK31" s="124"/>
      <c r="GL31" s="124"/>
      <c r="GM31" s="124"/>
      <c r="GN31" s="124"/>
      <c r="GO31" s="124"/>
      <c r="GP31" s="124"/>
      <c r="GQ31" s="124"/>
      <c r="GR31" s="124"/>
      <c r="GS31" s="124"/>
      <c r="GT31" s="124"/>
      <c r="GU31" s="124"/>
      <c r="GV31" s="124"/>
      <c r="GW31" s="124"/>
      <c r="GX31" s="124"/>
      <c r="GY31" s="124"/>
      <c r="GZ31" s="124"/>
      <c r="HA31" s="124"/>
      <c r="HB31" s="124"/>
      <c r="HC31" s="124"/>
      <c r="HD31" s="124"/>
      <c r="HE31" s="124"/>
      <c r="HF31" s="124"/>
      <c r="HG31" s="124"/>
      <c r="HH31" s="124"/>
      <c r="HI31" s="124"/>
      <c r="HJ31" s="124"/>
      <c r="HK31" s="124"/>
      <c r="HL31" s="124"/>
      <c r="HM31" s="124"/>
      <c r="HN31" s="124"/>
      <c r="HO31" s="124"/>
      <c r="HP31" s="124"/>
      <c r="HQ31" s="124"/>
      <c r="HR31" s="124"/>
      <c r="HS31" s="124"/>
      <c r="HT31" s="124"/>
      <c r="HU31" s="124"/>
      <c r="HV31" s="124"/>
      <c r="HW31" s="124"/>
      <c r="HX31" s="124"/>
      <c r="HY31" s="124"/>
      <c r="HZ31" s="124"/>
      <c r="IA31" s="124"/>
      <c r="IB31" s="124"/>
      <c r="IC31" s="124"/>
      <c r="ID31" s="124"/>
      <c r="IE31" s="124"/>
      <c r="IF31" s="124"/>
      <c r="IG31" s="124"/>
      <c r="IH31" s="124"/>
      <c r="II31" s="124"/>
      <c r="IJ31" s="124"/>
      <c r="IK31" s="124"/>
      <c r="IL31" s="124"/>
      <c r="IM31" s="124"/>
      <c r="IN31" s="124"/>
      <c r="IO31" s="124"/>
      <c r="IP31" s="124"/>
      <c r="IQ31" s="124"/>
      <c r="IR31" s="124"/>
      <c r="IS31" s="124"/>
      <c r="IT31" s="124"/>
      <c r="IU31" s="124"/>
    </row>
    <row r="35" spans="1:6">
      <c r="A35" s="127" t="s">
        <v>107</v>
      </c>
      <c r="B35" s="128"/>
      <c r="C35" s="128"/>
      <c r="D35" s="129"/>
      <c r="F35" s="17"/>
    </row>
    <row r="36" spans="1:6" ht="17.45" thickBot="1">
      <c r="A36" s="130" t="s">
        <v>108</v>
      </c>
      <c r="B36" s="128"/>
      <c r="C36" s="128"/>
      <c r="D36" s="129"/>
      <c r="F36" s="131"/>
    </row>
    <row r="37" spans="1:6" ht="17.45" thickTop="1">
      <c r="A37" s="132" t="s">
        <v>74</v>
      </c>
      <c r="B37" s="133" t="s">
        <v>75</v>
      </c>
      <c r="C37" s="134" t="s">
        <v>76</v>
      </c>
      <c r="D37" s="137" t="s">
        <v>109</v>
      </c>
      <c r="E37" s="123"/>
      <c r="F37" s="17"/>
    </row>
    <row r="38" spans="1:6">
      <c r="A38" s="135" t="s">
        <v>110</v>
      </c>
      <c r="B38" s="136" t="s">
        <v>111</v>
      </c>
      <c r="C38" s="137">
        <v>46084</v>
      </c>
      <c r="D38" s="137">
        <f>C38+7</f>
        <v>46091</v>
      </c>
      <c r="E38" s="123"/>
      <c r="F38" s="17"/>
    </row>
    <row r="39" spans="1:6">
      <c r="A39" s="145" t="s">
        <v>112</v>
      </c>
      <c r="B39" s="136" t="s">
        <v>113</v>
      </c>
      <c r="C39" s="137">
        <f>C38+7</f>
        <v>46091</v>
      </c>
      <c r="D39" s="137">
        <f t="shared" ref="D39:D42" si="3">C39+7</f>
        <v>46098</v>
      </c>
      <c r="E39" s="123"/>
      <c r="F39" s="17"/>
    </row>
    <row r="40" spans="1:6">
      <c r="A40" s="135" t="s">
        <v>114</v>
      </c>
      <c r="B40" s="136" t="s">
        <v>115</v>
      </c>
      <c r="C40" s="137">
        <f>C39+7</f>
        <v>46098</v>
      </c>
      <c r="D40" s="137">
        <f t="shared" si="3"/>
        <v>46105</v>
      </c>
      <c r="E40" s="123"/>
      <c r="F40" s="17"/>
    </row>
    <row r="41" spans="1:6">
      <c r="A41" s="135" t="s">
        <v>116</v>
      </c>
      <c r="B41" s="136" t="s">
        <v>117</v>
      </c>
      <c r="C41" s="137">
        <f>+C40+7</f>
        <v>46105</v>
      </c>
      <c r="D41" s="137">
        <f t="shared" si="3"/>
        <v>46112</v>
      </c>
      <c r="E41" s="123"/>
      <c r="F41" s="17"/>
    </row>
    <row r="42" spans="1:6" ht="17.45" thickBot="1">
      <c r="A42" s="151" t="s">
        <v>118</v>
      </c>
      <c r="B42" s="136" t="s">
        <v>119</v>
      </c>
      <c r="C42" s="137">
        <f>C41+7</f>
        <v>46112</v>
      </c>
      <c r="D42" s="137">
        <f t="shared" si="3"/>
        <v>46119</v>
      </c>
      <c r="E42" s="123"/>
      <c r="F42" s="17"/>
    </row>
    <row r="43" spans="1:6" ht="17.45" thickTop="1">
      <c r="A43" s="172"/>
      <c r="B43" s="124"/>
      <c r="C43" s="124"/>
      <c r="D43" s="124"/>
      <c r="F43" s="17"/>
    </row>
    <row r="44" spans="1:6">
      <c r="A44" s="140" t="s">
        <v>120</v>
      </c>
      <c r="B44" s="124"/>
      <c r="C44" s="124"/>
      <c r="D44" s="124"/>
      <c r="F44" s="17"/>
    </row>
  </sheetData>
  <mergeCells count="1">
    <mergeCell ref="A2:F6"/>
  </mergeCells>
  <phoneticPr fontId="5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36865" r:id="rId3">
          <objectPr defaultSize="0" autoPict="0" r:id="rId4">
            <anchor moveWithCells="1" sizeWithCells="1">
              <from>
                <xdr:col>0</xdr:col>
                <xdr:colOff>419100</xdr:colOff>
                <xdr:row>20</xdr:row>
                <xdr:rowOff>0</xdr:rowOff>
              </from>
              <to>
                <xdr:col>1</xdr:col>
                <xdr:colOff>1699260</xdr:colOff>
                <xdr:row>20</xdr:row>
                <xdr:rowOff>0</xdr:rowOff>
              </to>
            </anchor>
          </objectPr>
        </oleObject>
      </mc:Choice>
      <mc:Fallback>
        <oleObject progId="PBrush" shapeId="36865" r:id="rId3"/>
      </mc:Fallback>
    </mc:AlternateContent>
    <mc:AlternateContent xmlns:mc="http://schemas.openxmlformats.org/markup-compatibility/2006">
      <mc:Choice Requires="x14">
        <oleObject progId="PBrush" shapeId="36866" r:id="rId5">
          <objectPr defaultSize="0" autoPict="0" r:id="rId4">
            <anchor moveWithCells="1" sizeWithCells="1">
              <from>
                <xdr:col>0</xdr:col>
                <xdr:colOff>198120</xdr:colOff>
                <xdr:row>1</xdr:row>
                <xdr:rowOff>38100</xdr:rowOff>
              </from>
              <to>
                <xdr:col>1</xdr:col>
                <xdr:colOff>1249680</xdr:colOff>
                <xdr:row>6</xdr:row>
                <xdr:rowOff>0</xdr:rowOff>
              </to>
            </anchor>
          </objectPr>
        </oleObject>
      </mc:Choice>
      <mc:Fallback>
        <oleObject progId="PBrush" shapeId="36866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5077-8161-465C-8563-B9560E479A86}">
  <dimension ref="A1:M37"/>
  <sheetViews>
    <sheetView workbookViewId="0">
      <selection sqref="A1:N39"/>
    </sheetView>
  </sheetViews>
  <sheetFormatPr defaultRowHeight="13.9"/>
  <cols>
    <col min="1" max="1" width="37.875" customWidth="1"/>
    <col min="2" max="2" width="17" customWidth="1"/>
    <col min="3" max="3" width="9.5" customWidth="1"/>
    <col min="5" max="5" width="23.625" customWidth="1"/>
    <col min="6" max="6" width="25.375" customWidth="1"/>
    <col min="7" max="7" width="11.875" customWidth="1"/>
    <col min="11" max="11" width="10.75" customWidth="1"/>
    <col min="16384" max="16384" width="9" bestFit="1" customWidth="1"/>
  </cols>
  <sheetData>
    <row r="1" spans="1:13" ht="25.9">
      <c r="A1" s="338" t="s">
        <v>121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40"/>
    </row>
    <row r="2" spans="1:13" ht="15" customHeight="1">
      <c r="A2" s="341" t="s">
        <v>122</v>
      </c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3"/>
    </row>
    <row r="3" spans="1:13" ht="17.25" customHeight="1">
      <c r="A3" s="344" t="s">
        <v>123</v>
      </c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6"/>
    </row>
    <row r="4" spans="1:13" ht="16.5" customHeight="1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</row>
    <row r="5" spans="1:13" ht="16.899999999999999">
      <c r="A5" s="337" t="s">
        <v>124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</row>
    <row r="6" spans="1:13" ht="13.9" customHeight="1">
      <c r="A6" s="528" t="s">
        <v>125</v>
      </c>
      <c r="B6" s="529" t="s">
        <v>126</v>
      </c>
      <c r="C6" s="61" t="s">
        <v>127</v>
      </c>
      <c r="D6" s="76" t="s">
        <v>128</v>
      </c>
      <c r="E6" s="76" t="s">
        <v>128</v>
      </c>
      <c r="F6" s="333" t="s">
        <v>129</v>
      </c>
      <c r="G6" s="333" t="s">
        <v>130</v>
      </c>
      <c r="H6" s="63" t="s">
        <v>131</v>
      </c>
      <c r="I6" s="335" t="s">
        <v>128</v>
      </c>
      <c r="J6" s="335"/>
      <c r="K6" s="335"/>
      <c r="L6" s="335"/>
      <c r="M6" s="336"/>
    </row>
    <row r="7" spans="1:13" ht="13.9" customHeight="1">
      <c r="A7" s="530"/>
      <c r="B7" s="531"/>
      <c r="C7" s="64" t="s">
        <v>132</v>
      </c>
      <c r="D7" s="86" t="s">
        <v>133</v>
      </c>
      <c r="E7" s="64" t="s">
        <v>134</v>
      </c>
      <c r="F7" s="334"/>
      <c r="G7" s="334"/>
      <c r="H7" s="64" t="s">
        <v>134</v>
      </c>
      <c r="I7" s="80" t="s">
        <v>135</v>
      </c>
      <c r="J7" s="80" t="s">
        <v>136</v>
      </c>
      <c r="K7" s="80" t="s">
        <v>137</v>
      </c>
      <c r="L7" s="80" t="s">
        <v>138</v>
      </c>
      <c r="M7" s="81" t="s">
        <v>139</v>
      </c>
    </row>
    <row r="8" spans="1:13">
      <c r="A8" s="532" t="s">
        <v>140</v>
      </c>
      <c r="B8" s="296" t="s">
        <v>141</v>
      </c>
      <c r="C8" s="77">
        <v>46085</v>
      </c>
      <c r="D8" s="89">
        <f>C8+2</f>
        <v>46087</v>
      </c>
      <c r="E8" s="77">
        <f>C8+4</f>
        <v>46089</v>
      </c>
      <c r="F8" s="84" t="s">
        <v>142</v>
      </c>
      <c r="G8" s="69" t="s">
        <v>143</v>
      </c>
      <c r="H8" s="68">
        <v>46091</v>
      </c>
      <c r="I8" s="68">
        <f>H8+39</f>
        <v>46130</v>
      </c>
      <c r="J8" s="68">
        <f>H8+45</f>
        <v>46136</v>
      </c>
      <c r="K8" s="68">
        <f>H8+47</f>
        <v>46138</v>
      </c>
      <c r="L8" s="68">
        <f>H8+50</f>
        <v>46141</v>
      </c>
      <c r="M8" s="70">
        <f>H8+56</f>
        <v>46147</v>
      </c>
    </row>
    <row r="9" spans="1:13">
      <c r="A9" s="532" t="s">
        <v>144</v>
      </c>
      <c r="B9" s="296" t="s">
        <v>145</v>
      </c>
      <c r="C9" s="77">
        <f>C8+7</f>
        <v>46092</v>
      </c>
      <c r="D9" s="89">
        <f t="shared" ref="D9:D12" si="0">C9+2</f>
        <v>46094</v>
      </c>
      <c r="E9" s="77">
        <f t="shared" ref="E9:E12" si="1">C9+4</f>
        <v>46096</v>
      </c>
      <c r="F9" s="68" t="s">
        <v>146</v>
      </c>
      <c r="G9" s="69" t="s">
        <v>147</v>
      </c>
      <c r="H9" s="68">
        <f>H8+7</f>
        <v>46098</v>
      </c>
      <c r="I9" s="68">
        <f t="shared" ref="I9:I12" si="2">H9+39</f>
        <v>46137</v>
      </c>
      <c r="J9" s="68">
        <f t="shared" ref="J9:J12" si="3">H9+45</f>
        <v>46143</v>
      </c>
      <c r="K9" s="68">
        <f t="shared" ref="K9:K12" si="4">H9+47</f>
        <v>46145</v>
      </c>
      <c r="L9" s="68">
        <f t="shared" ref="L9:L12" si="5">H9+50</f>
        <v>46148</v>
      </c>
      <c r="M9" s="70">
        <f t="shared" ref="M9:M12" si="6">H9+56</f>
        <v>46154</v>
      </c>
    </row>
    <row r="10" spans="1:13">
      <c r="A10" s="532" t="s">
        <v>148</v>
      </c>
      <c r="B10" s="296" t="s">
        <v>149</v>
      </c>
      <c r="C10" s="77">
        <f>C8+14</f>
        <v>46099</v>
      </c>
      <c r="D10" s="89">
        <f t="shared" si="0"/>
        <v>46101</v>
      </c>
      <c r="E10" s="77">
        <f t="shared" si="1"/>
        <v>46103</v>
      </c>
      <c r="F10" s="84" t="s">
        <v>150</v>
      </c>
      <c r="G10" s="69" t="s">
        <v>151</v>
      </c>
      <c r="H10" s="68">
        <f t="shared" ref="H10:H12" si="7">H9+7</f>
        <v>46105</v>
      </c>
      <c r="I10" s="68">
        <f t="shared" si="2"/>
        <v>46144</v>
      </c>
      <c r="J10" s="68">
        <f t="shared" si="3"/>
        <v>46150</v>
      </c>
      <c r="K10" s="68">
        <f t="shared" si="4"/>
        <v>46152</v>
      </c>
      <c r="L10" s="68">
        <f t="shared" si="5"/>
        <v>46155</v>
      </c>
      <c r="M10" s="70">
        <f t="shared" si="6"/>
        <v>46161</v>
      </c>
    </row>
    <row r="11" spans="1:13">
      <c r="A11" s="532" t="s">
        <v>152</v>
      </c>
      <c r="B11" s="296" t="s">
        <v>153</v>
      </c>
      <c r="C11" s="77">
        <f>C8+21</f>
        <v>46106</v>
      </c>
      <c r="D11" s="89">
        <f t="shared" si="0"/>
        <v>46108</v>
      </c>
      <c r="E11" s="77">
        <f t="shared" si="1"/>
        <v>46110</v>
      </c>
      <c r="F11" s="84" t="s">
        <v>154</v>
      </c>
      <c r="G11" s="69" t="s">
        <v>155</v>
      </c>
      <c r="H11" s="68">
        <f t="shared" si="7"/>
        <v>46112</v>
      </c>
      <c r="I11" s="68">
        <f t="shared" si="2"/>
        <v>46151</v>
      </c>
      <c r="J11" s="68">
        <f t="shared" si="3"/>
        <v>46157</v>
      </c>
      <c r="K11" s="68">
        <f t="shared" si="4"/>
        <v>46159</v>
      </c>
      <c r="L11" s="68">
        <f t="shared" si="5"/>
        <v>46162</v>
      </c>
      <c r="M11" s="70">
        <f t="shared" si="6"/>
        <v>46168</v>
      </c>
    </row>
    <row r="12" spans="1:13">
      <c r="A12" s="78" t="s">
        <v>156</v>
      </c>
      <c r="B12" s="101" t="s">
        <v>157</v>
      </c>
      <c r="C12" s="156">
        <f>C9+21</f>
        <v>46113</v>
      </c>
      <c r="D12" s="157">
        <f t="shared" si="0"/>
        <v>46115</v>
      </c>
      <c r="E12" s="156">
        <f t="shared" si="1"/>
        <v>46117</v>
      </c>
      <c r="F12" s="85" t="s">
        <v>158</v>
      </c>
      <c r="G12" s="74" t="s">
        <v>159</v>
      </c>
      <c r="H12" s="73">
        <f t="shared" si="7"/>
        <v>46119</v>
      </c>
      <c r="I12" s="73">
        <f t="shared" si="2"/>
        <v>46158</v>
      </c>
      <c r="J12" s="73">
        <f t="shared" si="3"/>
        <v>46164</v>
      </c>
      <c r="K12" s="73">
        <f t="shared" si="4"/>
        <v>46166</v>
      </c>
      <c r="L12" s="73">
        <f t="shared" si="5"/>
        <v>46169</v>
      </c>
      <c r="M12" s="75">
        <f t="shared" si="6"/>
        <v>46175</v>
      </c>
    </row>
    <row r="13" spans="1:13">
      <c r="A13" s="14"/>
      <c r="B13" s="297"/>
      <c r="C13" s="298"/>
      <c r="D13" s="299"/>
      <c r="E13" s="298"/>
      <c r="F13" s="300"/>
      <c r="G13" s="301"/>
      <c r="H13" s="302"/>
      <c r="I13" s="302"/>
      <c r="J13" s="302"/>
      <c r="K13" s="302"/>
      <c r="L13" s="302"/>
      <c r="M13" s="302"/>
    </row>
    <row r="14" spans="1:13" ht="16.899999999999999" customHeight="1">
      <c r="A14" s="337" t="s">
        <v>160</v>
      </c>
      <c r="B14" s="337"/>
      <c r="C14" s="337"/>
      <c r="D14" s="337"/>
      <c r="E14" s="337"/>
      <c r="F14" s="337"/>
      <c r="G14" s="337"/>
      <c r="H14" s="337"/>
      <c r="I14" s="337"/>
      <c r="J14" s="337"/>
      <c r="K14" s="337"/>
    </row>
    <row r="15" spans="1:13" ht="16.899999999999999" customHeight="1">
      <c r="A15" s="329" t="s">
        <v>125</v>
      </c>
      <c r="B15" s="331" t="s">
        <v>126</v>
      </c>
      <c r="C15" s="61" t="s">
        <v>127</v>
      </c>
      <c r="D15" s="62" t="s">
        <v>128</v>
      </c>
      <c r="E15" s="333" t="s">
        <v>129</v>
      </c>
      <c r="F15" s="333" t="s">
        <v>130</v>
      </c>
      <c r="G15" s="63" t="s">
        <v>131</v>
      </c>
      <c r="H15" s="335" t="s">
        <v>128</v>
      </c>
      <c r="I15" s="335"/>
      <c r="J15" s="335"/>
      <c r="K15" s="335"/>
      <c r="L15" s="336"/>
    </row>
    <row r="16" spans="1:13" ht="13.9" customHeight="1">
      <c r="A16" s="330"/>
      <c r="B16" s="332"/>
      <c r="C16" s="64" t="s">
        <v>161</v>
      </c>
      <c r="D16" s="64" t="s">
        <v>134</v>
      </c>
      <c r="E16" s="334"/>
      <c r="F16" s="334"/>
      <c r="G16" s="64" t="s">
        <v>134</v>
      </c>
      <c r="H16" s="80" t="s">
        <v>135</v>
      </c>
      <c r="I16" s="80" t="s">
        <v>136</v>
      </c>
      <c r="J16" s="80" t="s">
        <v>137</v>
      </c>
      <c r="K16" s="80" t="s">
        <v>138</v>
      </c>
      <c r="L16" s="81" t="s">
        <v>139</v>
      </c>
    </row>
    <row r="17" spans="1:13" ht="13.9" customHeight="1">
      <c r="A17" s="65" t="s">
        <v>162</v>
      </c>
      <c r="B17" s="66" t="s">
        <v>163</v>
      </c>
      <c r="C17" s="67">
        <v>46085</v>
      </c>
      <c r="D17" s="68">
        <f>C17+4</f>
        <v>46089</v>
      </c>
      <c r="E17" s="84" t="s">
        <v>142</v>
      </c>
      <c r="F17" s="69" t="s">
        <v>143</v>
      </c>
      <c r="G17" s="68">
        <v>46091</v>
      </c>
      <c r="H17" s="68">
        <f>G17+39</f>
        <v>46130</v>
      </c>
      <c r="I17" s="68">
        <f>G17+45</f>
        <v>46136</v>
      </c>
      <c r="J17" s="68">
        <f>G17+47</f>
        <v>46138</v>
      </c>
      <c r="K17" s="68">
        <f>G17+50</f>
        <v>46141</v>
      </c>
      <c r="L17" s="70">
        <f>G17+56</f>
        <v>46147</v>
      </c>
    </row>
    <row r="18" spans="1:13" ht="13.9" customHeight="1">
      <c r="A18" s="65" t="s">
        <v>164</v>
      </c>
      <c r="B18" s="66" t="s">
        <v>165</v>
      </c>
      <c r="C18" s="67">
        <f>C17+7</f>
        <v>46092</v>
      </c>
      <c r="D18" s="68">
        <f>C18+4</f>
        <v>46096</v>
      </c>
      <c r="E18" s="68" t="s">
        <v>146</v>
      </c>
      <c r="F18" s="69" t="s">
        <v>147</v>
      </c>
      <c r="G18" s="68">
        <f>G17+7</f>
        <v>46098</v>
      </c>
      <c r="H18" s="68">
        <f t="shared" ref="H18:H21" si="8">G18+39</f>
        <v>46137</v>
      </c>
      <c r="I18" s="68">
        <f t="shared" ref="I18:I21" si="9">G18+45</f>
        <v>46143</v>
      </c>
      <c r="J18" s="68">
        <f t="shared" ref="J18:J21" si="10">G18+47</f>
        <v>46145</v>
      </c>
      <c r="K18" s="68">
        <f t="shared" ref="K18:K21" si="11">G18+50</f>
        <v>46148</v>
      </c>
      <c r="L18" s="70">
        <f t="shared" ref="L18:L21" si="12">G18+56</f>
        <v>46154</v>
      </c>
    </row>
    <row r="19" spans="1:13" ht="14.25" customHeight="1">
      <c r="A19" s="65" t="s">
        <v>166</v>
      </c>
      <c r="B19" s="66" t="s">
        <v>167</v>
      </c>
      <c r="C19" s="67">
        <f>C17+14</f>
        <v>46099</v>
      </c>
      <c r="D19" s="68">
        <f>C19+4</f>
        <v>46103</v>
      </c>
      <c r="E19" s="84" t="s">
        <v>150</v>
      </c>
      <c r="F19" s="69" t="s">
        <v>151</v>
      </c>
      <c r="G19" s="68">
        <f t="shared" ref="G19:G21" si="13">G18+7</f>
        <v>46105</v>
      </c>
      <c r="H19" s="68">
        <f t="shared" si="8"/>
        <v>46144</v>
      </c>
      <c r="I19" s="68">
        <f t="shared" si="9"/>
        <v>46150</v>
      </c>
      <c r="J19" s="68">
        <f t="shared" si="10"/>
        <v>46152</v>
      </c>
      <c r="K19" s="68">
        <f t="shared" si="11"/>
        <v>46155</v>
      </c>
      <c r="L19" s="70">
        <f t="shared" si="12"/>
        <v>46161</v>
      </c>
    </row>
    <row r="20" spans="1:13">
      <c r="A20" s="65" t="s">
        <v>168</v>
      </c>
      <c r="B20" s="66" t="s">
        <v>169</v>
      </c>
      <c r="C20" s="67">
        <f>C18+14</f>
        <v>46106</v>
      </c>
      <c r="D20" s="68">
        <f>C20+4</f>
        <v>46110</v>
      </c>
      <c r="E20" s="84" t="s">
        <v>154</v>
      </c>
      <c r="F20" s="69" t="s">
        <v>155</v>
      </c>
      <c r="G20" s="68">
        <f t="shared" si="13"/>
        <v>46112</v>
      </c>
      <c r="H20" s="68">
        <f t="shared" si="8"/>
        <v>46151</v>
      </c>
      <c r="I20" s="68">
        <f t="shared" si="9"/>
        <v>46157</v>
      </c>
      <c r="J20" s="68">
        <f t="shared" si="10"/>
        <v>46159</v>
      </c>
      <c r="K20" s="68">
        <f t="shared" si="11"/>
        <v>46162</v>
      </c>
      <c r="L20" s="70">
        <f t="shared" si="12"/>
        <v>46168</v>
      </c>
    </row>
    <row r="21" spans="1:13">
      <c r="A21" s="71" t="s">
        <v>170</v>
      </c>
      <c r="B21" s="72" t="s">
        <v>171</v>
      </c>
      <c r="C21" s="173">
        <f>C19+14</f>
        <v>46113</v>
      </c>
      <c r="D21" s="73">
        <f>C21+4</f>
        <v>46117</v>
      </c>
      <c r="E21" s="85" t="s">
        <v>158</v>
      </c>
      <c r="F21" s="74" t="s">
        <v>159</v>
      </c>
      <c r="G21" s="73">
        <f t="shared" si="13"/>
        <v>46119</v>
      </c>
      <c r="H21" s="73">
        <f t="shared" si="8"/>
        <v>46158</v>
      </c>
      <c r="I21" s="73">
        <f t="shared" si="9"/>
        <v>46164</v>
      </c>
      <c r="J21" s="73">
        <f t="shared" si="10"/>
        <v>46166</v>
      </c>
      <c r="K21" s="73">
        <f t="shared" si="11"/>
        <v>46169</v>
      </c>
      <c r="L21" s="75">
        <f t="shared" si="12"/>
        <v>46175</v>
      </c>
    </row>
    <row r="22" spans="1:13" ht="15.75" hidden="1" customHeight="1">
      <c r="A22" s="158"/>
      <c r="B22" s="158"/>
      <c r="C22" s="303"/>
      <c r="D22" s="302"/>
      <c r="E22" s="300"/>
      <c r="F22" s="301"/>
      <c r="G22" s="302"/>
      <c r="H22" s="302"/>
      <c r="I22" s="302"/>
      <c r="J22" s="302"/>
      <c r="K22" s="302"/>
      <c r="L22" s="302"/>
    </row>
    <row r="23" spans="1:13" ht="15.75" hidden="1" customHeight="1">
      <c r="A23" s="337" t="s">
        <v>172</v>
      </c>
      <c r="B23" s="337"/>
      <c r="C23" s="337"/>
      <c r="D23" s="337"/>
      <c r="E23" s="337"/>
      <c r="F23" s="337"/>
      <c r="G23" s="337"/>
      <c r="H23" s="337"/>
      <c r="I23" s="337"/>
      <c r="J23" s="337"/>
      <c r="K23" s="337"/>
    </row>
    <row r="24" spans="1:13" ht="15" hidden="1" customHeight="1">
      <c r="A24" s="337" t="s">
        <v>173</v>
      </c>
      <c r="B24" s="337"/>
      <c r="C24" s="337"/>
      <c r="D24" s="337"/>
      <c r="E24" s="337"/>
      <c r="F24" s="337"/>
      <c r="G24" s="337"/>
      <c r="H24" s="337"/>
      <c r="I24" s="337"/>
      <c r="J24" s="337"/>
      <c r="K24" s="337"/>
    </row>
    <row r="25" spans="1:13" ht="15" hidden="1" customHeight="1">
      <c r="A25" s="347" t="s">
        <v>125</v>
      </c>
      <c r="B25" s="349" t="s">
        <v>126</v>
      </c>
      <c r="C25" s="59" t="s">
        <v>127</v>
      </c>
      <c r="D25" s="58" t="s">
        <v>128</v>
      </c>
      <c r="E25" s="333" t="s">
        <v>129</v>
      </c>
      <c r="F25" s="333" t="s">
        <v>130</v>
      </c>
      <c r="G25" s="83" t="s">
        <v>127</v>
      </c>
      <c r="H25" s="351" t="s">
        <v>128</v>
      </c>
      <c r="I25" s="351"/>
      <c r="J25" s="351"/>
      <c r="K25" s="351"/>
      <c r="L25" s="352"/>
    </row>
    <row r="26" spans="1:13" ht="14.25" hidden="1" customHeight="1">
      <c r="A26" s="348"/>
      <c r="B26" s="350"/>
      <c r="C26" s="56" t="s">
        <v>161</v>
      </c>
      <c r="D26" s="56" t="s">
        <v>174</v>
      </c>
      <c r="E26" s="334"/>
      <c r="F26" s="334"/>
      <c r="G26" s="56" t="s">
        <v>174</v>
      </c>
      <c r="H26" s="80" t="s">
        <v>135</v>
      </c>
      <c r="I26" s="80" t="s">
        <v>136</v>
      </c>
      <c r="J26" s="80" t="s">
        <v>137</v>
      </c>
      <c r="K26" s="80" t="s">
        <v>138</v>
      </c>
      <c r="L26" s="81" t="s">
        <v>139</v>
      </c>
    </row>
    <row r="27" spans="1:13" ht="15" hidden="1" customHeight="1">
      <c r="A27" s="111" t="s">
        <v>175</v>
      </c>
      <c r="B27" s="99" t="s">
        <v>176</v>
      </c>
      <c r="C27" s="112">
        <v>45779</v>
      </c>
      <c r="D27" s="57">
        <f>C27+5</f>
        <v>45784</v>
      </c>
      <c r="E27" s="84" t="s">
        <v>177</v>
      </c>
      <c r="F27" s="69" t="s">
        <v>178</v>
      </c>
      <c r="G27" s="57">
        <v>45796</v>
      </c>
      <c r="H27" s="68">
        <f>G27+39</f>
        <v>45835</v>
      </c>
      <c r="I27" s="68">
        <f>G27+45</f>
        <v>45841</v>
      </c>
      <c r="J27" s="68">
        <f>G27+47</f>
        <v>45843</v>
      </c>
      <c r="K27" s="68">
        <f>G27+50</f>
        <v>45846</v>
      </c>
      <c r="L27" s="70">
        <f>G27+56</f>
        <v>45852</v>
      </c>
    </row>
    <row r="28" spans="1:13" ht="15" hidden="1" customHeight="1">
      <c r="A28" s="113" t="s">
        <v>179</v>
      </c>
      <c r="B28" s="99" t="s">
        <v>180</v>
      </c>
      <c r="C28" s="114">
        <f>C27+7</f>
        <v>45786</v>
      </c>
      <c r="D28" s="57">
        <f t="shared" ref="D28:D30" si="14">C28+5</f>
        <v>45791</v>
      </c>
      <c r="E28" s="84" t="s">
        <v>181</v>
      </c>
      <c r="F28" s="69" t="s">
        <v>182</v>
      </c>
      <c r="G28" s="57">
        <v>45802</v>
      </c>
      <c r="H28" s="68">
        <f>G28+39</f>
        <v>45841</v>
      </c>
      <c r="I28" s="68">
        <f t="shared" ref="I28:I30" si="15">G28+45</f>
        <v>45847</v>
      </c>
      <c r="J28" s="68">
        <f t="shared" ref="J28:J30" si="16">G28+47</f>
        <v>45849</v>
      </c>
      <c r="K28" s="68">
        <f t="shared" ref="K28:K30" si="17">G28+50</f>
        <v>45852</v>
      </c>
      <c r="L28" s="70">
        <f t="shared" ref="L28:L30" si="18">G28+56</f>
        <v>45858</v>
      </c>
    </row>
    <row r="29" spans="1:13" ht="15" hidden="1" customHeight="1">
      <c r="A29" s="113" t="s">
        <v>183</v>
      </c>
      <c r="B29" s="99" t="s">
        <v>184</v>
      </c>
      <c r="C29" s="114">
        <v>45800</v>
      </c>
      <c r="D29" s="57">
        <f t="shared" si="14"/>
        <v>45805</v>
      </c>
      <c r="E29" s="84" t="s">
        <v>185</v>
      </c>
      <c r="F29" s="69" t="s">
        <v>186</v>
      </c>
      <c r="G29" s="57">
        <f>G28+7</f>
        <v>45809</v>
      </c>
      <c r="H29" s="68">
        <f t="shared" ref="H29:H30" si="19">G29+39</f>
        <v>45848</v>
      </c>
      <c r="I29" s="68">
        <f t="shared" si="15"/>
        <v>45854</v>
      </c>
      <c r="J29" s="68">
        <f t="shared" si="16"/>
        <v>45856</v>
      </c>
      <c r="K29" s="68">
        <f t="shared" si="17"/>
        <v>45859</v>
      </c>
      <c r="L29" s="70">
        <f t="shared" si="18"/>
        <v>45865</v>
      </c>
    </row>
    <row r="30" spans="1:13" ht="15" hidden="1" customHeight="1">
      <c r="A30" s="159" t="s">
        <v>187</v>
      </c>
      <c r="B30" s="160" t="s">
        <v>188</v>
      </c>
      <c r="C30" s="161">
        <v>45807</v>
      </c>
      <c r="D30" s="162">
        <f t="shared" si="14"/>
        <v>45812</v>
      </c>
      <c r="E30" s="163" t="s">
        <v>189</v>
      </c>
      <c r="F30" s="164" t="s">
        <v>190</v>
      </c>
      <c r="G30" s="162">
        <f>G29+7</f>
        <v>45816</v>
      </c>
      <c r="H30" s="165">
        <f t="shared" si="19"/>
        <v>45855</v>
      </c>
      <c r="I30" s="165">
        <f t="shared" si="15"/>
        <v>45861</v>
      </c>
      <c r="J30" s="165">
        <f t="shared" si="16"/>
        <v>45863</v>
      </c>
      <c r="K30" s="165">
        <f t="shared" si="17"/>
        <v>45866</v>
      </c>
      <c r="L30" s="166">
        <f t="shared" si="18"/>
        <v>45872</v>
      </c>
    </row>
    <row r="31" spans="1:13">
      <c r="A31" s="329" t="s">
        <v>125</v>
      </c>
      <c r="B31" s="331" t="s">
        <v>126</v>
      </c>
      <c r="C31" s="61" t="s">
        <v>127</v>
      </c>
      <c r="D31" s="304" t="s">
        <v>128</v>
      </c>
      <c r="E31" s="76" t="s">
        <v>128</v>
      </c>
      <c r="F31" s="333" t="s">
        <v>129</v>
      </c>
      <c r="G31" s="333" t="s">
        <v>130</v>
      </c>
      <c r="H31" s="63" t="s">
        <v>131</v>
      </c>
      <c r="I31" s="335" t="s">
        <v>128</v>
      </c>
      <c r="J31" s="335"/>
      <c r="K31" s="335"/>
      <c r="L31" s="335"/>
      <c r="M31" s="336"/>
    </row>
    <row r="32" spans="1:13">
      <c r="A32" s="330"/>
      <c r="B32" s="332"/>
      <c r="C32" s="64" t="s">
        <v>132</v>
      </c>
      <c r="D32" s="86" t="s">
        <v>133</v>
      </c>
      <c r="E32" s="64" t="s">
        <v>134</v>
      </c>
      <c r="F32" s="334"/>
      <c r="G32" s="334"/>
      <c r="H32" s="64" t="s">
        <v>134</v>
      </c>
      <c r="I32" s="80" t="s">
        <v>135</v>
      </c>
      <c r="J32" s="80" t="s">
        <v>136</v>
      </c>
      <c r="K32" s="80" t="s">
        <v>137</v>
      </c>
      <c r="L32" s="80" t="s">
        <v>138</v>
      </c>
      <c r="M32" s="81" t="s">
        <v>139</v>
      </c>
    </row>
    <row r="33" spans="1:13">
      <c r="A33" s="65" t="s">
        <v>38</v>
      </c>
      <c r="B33" s="533" t="s">
        <v>39</v>
      </c>
      <c r="C33" s="77">
        <v>46082</v>
      </c>
      <c r="D33" s="89">
        <f t="shared" ref="D33:D35" si="20">C33+2</f>
        <v>46084</v>
      </c>
      <c r="E33" s="84">
        <f>C33+4</f>
        <v>46086</v>
      </c>
      <c r="F33" s="84" t="s">
        <v>142</v>
      </c>
      <c r="G33" s="69" t="s">
        <v>143</v>
      </c>
      <c r="H33" s="68">
        <v>46091</v>
      </c>
      <c r="I33" s="68">
        <f>H33+39</f>
        <v>46130</v>
      </c>
      <c r="J33" s="68">
        <f>H33+45</f>
        <v>46136</v>
      </c>
      <c r="K33" s="68">
        <f>H33+47</f>
        <v>46138</v>
      </c>
      <c r="L33" s="68">
        <f>H33+50</f>
        <v>46141</v>
      </c>
      <c r="M33" s="70">
        <f>H33+56</f>
        <v>46147</v>
      </c>
    </row>
    <row r="34" spans="1:13">
      <c r="A34" s="65" t="s">
        <v>42</v>
      </c>
      <c r="B34" s="533" t="s">
        <v>191</v>
      </c>
      <c r="C34" s="77">
        <f t="shared" ref="C34" si="21">C33+7</f>
        <v>46089</v>
      </c>
      <c r="D34" s="89">
        <f t="shared" si="20"/>
        <v>46091</v>
      </c>
      <c r="E34" s="84">
        <f t="shared" ref="E34:E37" si="22">C34+4</f>
        <v>46093</v>
      </c>
      <c r="F34" s="68" t="s">
        <v>146</v>
      </c>
      <c r="G34" s="69" t="s">
        <v>147</v>
      </c>
      <c r="H34" s="68">
        <f>H33+7</f>
        <v>46098</v>
      </c>
      <c r="I34" s="68">
        <f t="shared" ref="I34:I37" si="23">H34+39</f>
        <v>46137</v>
      </c>
      <c r="J34" s="68">
        <f t="shared" ref="J34:J37" si="24">H34+45</f>
        <v>46143</v>
      </c>
      <c r="K34" s="68">
        <f t="shared" ref="K34:K37" si="25">H34+47</f>
        <v>46145</v>
      </c>
      <c r="L34" s="68">
        <f t="shared" ref="L34:L37" si="26">H34+50</f>
        <v>46148</v>
      </c>
      <c r="M34" s="70">
        <f t="shared" ref="M34:M37" si="27">H34+56</f>
        <v>46154</v>
      </c>
    </row>
    <row r="35" spans="1:13">
      <c r="A35" s="65" t="s">
        <v>46</v>
      </c>
      <c r="B35" s="533" t="s">
        <v>192</v>
      </c>
      <c r="C35" s="77">
        <f>C34+7</f>
        <v>46096</v>
      </c>
      <c r="D35" s="89">
        <f t="shared" si="20"/>
        <v>46098</v>
      </c>
      <c r="E35" s="84">
        <f t="shared" si="22"/>
        <v>46100</v>
      </c>
      <c r="F35" s="84" t="s">
        <v>150</v>
      </c>
      <c r="G35" s="69" t="s">
        <v>151</v>
      </c>
      <c r="H35" s="68">
        <f t="shared" ref="H35:H37" si="28">H34+7</f>
        <v>46105</v>
      </c>
      <c r="I35" s="68">
        <f t="shared" si="23"/>
        <v>46144</v>
      </c>
      <c r="J35" s="68">
        <f t="shared" si="24"/>
        <v>46150</v>
      </c>
      <c r="K35" s="68">
        <f t="shared" si="25"/>
        <v>46152</v>
      </c>
      <c r="L35" s="68">
        <f t="shared" si="26"/>
        <v>46155</v>
      </c>
      <c r="M35" s="70">
        <f t="shared" si="27"/>
        <v>46161</v>
      </c>
    </row>
    <row r="36" spans="1:13">
      <c r="A36" s="65" t="s">
        <v>50</v>
      </c>
      <c r="B36" s="533" t="s">
        <v>193</v>
      </c>
      <c r="C36" s="77">
        <f>C35+7</f>
        <v>46103</v>
      </c>
      <c r="D36" s="89">
        <f>C36+2</f>
        <v>46105</v>
      </c>
      <c r="E36" s="84">
        <f t="shared" si="22"/>
        <v>46107</v>
      </c>
      <c r="F36" s="84" t="s">
        <v>154</v>
      </c>
      <c r="G36" s="69" t="s">
        <v>155</v>
      </c>
      <c r="H36" s="68">
        <f t="shared" si="28"/>
        <v>46112</v>
      </c>
      <c r="I36" s="68">
        <f t="shared" si="23"/>
        <v>46151</v>
      </c>
      <c r="J36" s="68">
        <f t="shared" si="24"/>
        <v>46157</v>
      </c>
      <c r="K36" s="68">
        <f t="shared" si="25"/>
        <v>46159</v>
      </c>
      <c r="L36" s="68">
        <f t="shared" si="26"/>
        <v>46162</v>
      </c>
      <c r="M36" s="70">
        <f t="shared" si="27"/>
        <v>46168</v>
      </c>
    </row>
    <row r="37" spans="1:13">
      <c r="A37" s="71" t="s">
        <v>54</v>
      </c>
      <c r="B37" s="534" t="s">
        <v>194</v>
      </c>
      <c r="C37" s="156">
        <f>C36+7</f>
        <v>46110</v>
      </c>
      <c r="D37" s="157">
        <f>C37+2</f>
        <v>46112</v>
      </c>
      <c r="E37" s="85">
        <f t="shared" si="22"/>
        <v>46114</v>
      </c>
      <c r="F37" s="85" t="s">
        <v>158</v>
      </c>
      <c r="G37" s="74" t="s">
        <v>159</v>
      </c>
      <c r="H37" s="73">
        <f t="shared" si="28"/>
        <v>46119</v>
      </c>
      <c r="I37" s="73">
        <f t="shared" si="23"/>
        <v>46158</v>
      </c>
      <c r="J37" s="73">
        <f t="shared" si="24"/>
        <v>46164</v>
      </c>
      <c r="K37" s="73">
        <f t="shared" si="25"/>
        <v>46166</v>
      </c>
      <c r="L37" s="73">
        <f t="shared" si="26"/>
        <v>46169</v>
      </c>
      <c r="M37" s="75">
        <f t="shared" si="27"/>
        <v>46175</v>
      </c>
    </row>
  </sheetData>
  <mergeCells count="27">
    <mergeCell ref="A23:K23"/>
    <mergeCell ref="A24:K24"/>
    <mergeCell ref="A25:A26"/>
    <mergeCell ref="B25:B26"/>
    <mergeCell ref="E25:E26"/>
    <mergeCell ref="F25:F26"/>
    <mergeCell ref="H25:L25"/>
    <mergeCell ref="A14:K14"/>
    <mergeCell ref="A15:A16"/>
    <mergeCell ref="B15:B16"/>
    <mergeCell ref="E15:E16"/>
    <mergeCell ref="F15:F16"/>
    <mergeCell ref="H15:L15"/>
    <mergeCell ref="A5:K5"/>
    <mergeCell ref="A1:M1"/>
    <mergeCell ref="A2:M2"/>
    <mergeCell ref="A3:M3"/>
    <mergeCell ref="A6:A7"/>
    <mergeCell ref="B6:B7"/>
    <mergeCell ref="F6:F7"/>
    <mergeCell ref="G6:G7"/>
    <mergeCell ref="I6:M6"/>
    <mergeCell ref="A31:A32"/>
    <mergeCell ref="B31:B32"/>
    <mergeCell ref="F31:F32"/>
    <mergeCell ref="G31:G32"/>
    <mergeCell ref="I31:M31"/>
  </mergeCells>
  <phoneticPr fontId="5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E6F0-CF6F-4370-90CA-47046A368CA1}">
  <dimension ref="A1:N32"/>
  <sheetViews>
    <sheetView workbookViewId="0">
      <selection sqref="A1:P32"/>
    </sheetView>
  </sheetViews>
  <sheetFormatPr defaultColWidth="9" defaultRowHeight="13.9"/>
  <cols>
    <col min="1" max="1" width="40.25" style="167" customWidth="1"/>
    <col min="2" max="2" width="13.875" style="167" customWidth="1"/>
    <col min="3" max="4" width="9" style="167"/>
    <col min="5" max="5" width="25.75" style="167" customWidth="1"/>
    <col min="6" max="6" width="25.5" style="167" customWidth="1"/>
    <col min="7" max="7" width="10.125" style="167" customWidth="1"/>
    <col min="8" max="16384" width="9" style="167"/>
  </cols>
  <sheetData>
    <row r="1" spans="1:14" ht="22.9">
      <c r="A1" s="353" t="s">
        <v>195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5"/>
      <c r="M1" s="305"/>
    </row>
    <row r="2" spans="1:14">
      <c r="A2" s="535" t="s">
        <v>122</v>
      </c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7"/>
      <c r="M2" s="538"/>
    </row>
    <row r="3" spans="1:14" ht="15.6" customHeight="1">
      <c r="A3" s="539" t="s">
        <v>196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1"/>
      <c r="M3" s="538"/>
    </row>
    <row r="4" spans="1:14">
      <c r="H4" s="542"/>
    </row>
    <row r="5" spans="1:14" ht="15.6">
      <c r="A5" s="337" t="s">
        <v>197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</row>
    <row r="6" spans="1:14">
      <c r="A6" s="528" t="s">
        <v>125</v>
      </c>
      <c r="B6" s="529" t="s">
        <v>126</v>
      </c>
      <c r="C6" s="61" t="s">
        <v>127</v>
      </c>
      <c r="D6" s="76" t="s">
        <v>128</v>
      </c>
      <c r="E6" s="76" t="s">
        <v>128</v>
      </c>
      <c r="F6" s="351" t="s">
        <v>129</v>
      </c>
      <c r="G6" s="351" t="s">
        <v>130</v>
      </c>
      <c r="H6" s="543" t="s">
        <v>127</v>
      </c>
      <c r="I6" s="351" t="s">
        <v>128</v>
      </c>
      <c r="J6" s="351"/>
      <c r="K6" s="351"/>
      <c r="L6" s="351"/>
      <c r="M6" s="351"/>
      <c r="N6" s="352"/>
    </row>
    <row r="7" spans="1:14">
      <c r="A7" s="530"/>
      <c r="B7" s="531"/>
      <c r="C7" s="64" t="s">
        <v>132</v>
      </c>
      <c r="D7" s="86" t="s">
        <v>133</v>
      </c>
      <c r="E7" s="64" t="s">
        <v>134</v>
      </c>
      <c r="F7" s="544"/>
      <c r="G7" s="544"/>
      <c r="H7" s="545" t="s">
        <v>134</v>
      </c>
      <c r="I7" s="546" t="s">
        <v>198</v>
      </c>
      <c r="J7" s="546" t="s">
        <v>199</v>
      </c>
      <c r="K7" s="546" t="s">
        <v>200</v>
      </c>
      <c r="L7" s="546" t="s">
        <v>201</v>
      </c>
      <c r="M7" s="546" t="s">
        <v>202</v>
      </c>
      <c r="N7" s="547" t="s">
        <v>203</v>
      </c>
    </row>
    <row r="8" spans="1:14" ht="21.75" customHeight="1">
      <c r="A8" s="532" t="s">
        <v>140</v>
      </c>
      <c r="B8" s="296" t="s">
        <v>141</v>
      </c>
      <c r="C8" s="77">
        <v>46085</v>
      </c>
      <c r="D8" s="89">
        <f>C8+2</f>
        <v>46087</v>
      </c>
      <c r="E8" s="77">
        <f>C8+4</f>
        <v>46089</v>
      </c>
      <c r="F8" s="84" t="s">
        <v>204</v>
      </c>
      <c r="G8" s="69" t="s">
        <v>205</v>
      </c>
      <c r="H8" s="548">
        <v>46095</v>
      </c>
      <c r="I8" s="57">
        <f>H8+34</f>
        <v>46129</v>
      </c>
      <c r="J8" s="57">
        <f>I8+2</f>
        <v>46131</v>
      </c>
      <c r="K8" s="57">
        <f>J8+3</f>
        <v>46134</v>
      </c>
      <c r="L8" s="57">
        <f t="shared" ref="L8:L12" si="0">K8+3</f>
        <v>46137</v>
      </c>
      <c r="M8" s="57">
        <f>L8+1</f>
        <v>46138</v>
      </c>
      <c r="N8" s="549">
        <f>L8+4</f>
        <v>46141</v>
      </c>
    </row>
    <row r="9" spans="1:14" ht="21.75" customHeight="1">
      <c r="A9" s="532" t="s">
        <v>144</v>
      </c>
      <c r="B9" s="296" t="s">
        <v>145</v>
      </c>
      <c r="C9" s="77">
        <f>C8+7</f>
        <v>46092</v>
      </c>
      <c r="D9" s="89">
        <f t="shared" ref="D9:D12" si="1">C9+2</f>
        <v>46094</v>
      </c>
      <c r="E9" s="77">
        <f t="shared" ref="E9:E12" si="2">C9+4</f>
        <v>46096</v>
      </c>
      <c r="F9" s="84" t="s">
        <v>206</v>
      </c>
      <c r="G9" s="69" t="s">
        <v>207</v>
      </c>
      <c r="H9" s="548">
        <f>H8+7</f>
        <v>46102</v>
      </c>
      <c r="I9" s="57">
        <f t="shared" ref="I9:I12" si="3">H9+34</f>
        <v>46136</v>
      </c>
      <c r="J9" s="57">
        <f t="shared" ref="J9:J12" si="4">I9+2</f>
        <v>46138</v>
      </c>
      <c r="K9" s="57">
        <f t="shared" ref="K9:K12" si="5">J9+3</f>
        <v>46141</v>
      </c>
      <c r="L9" s="57">
        <f t="shared" si="0"/>
        <v>46144</v>
      </c>
      <c r="M9" s="57">
        <f t="shared" ref="M9:M12" si="6">L9+1</f>
        <v>46145</v>
      </c>
      <c r="N9" s="549">
        <f t="shared" ref="N9:N12" si="7">L9+4</f>
        <v>46148</v>
      </c>
    </row>
    <row r="10" spans="1:14" ht="17.25" customHeight="1">
      <c r="A10" s="532" t="s">
        <v>148</v>
      </c>
      <c r="B10" s="296" t="s">
        <v>149</v>
      </c>
      <c r="C10" s="77">
        <f>C8+14</f>
        <v>46099</v>
      </c>
      <c r="D10" s="89">
        <f t="shared" si="1"/>
        <v>46101</v>
      </c>
      <c r="E10" s="77">
        <f t="shared" si="2"/>
        <v>46103</v>
      </c>
      <c r="F10" s="84" t="s">
        <v>208</v>
      </c>
      <c r="G10" s="69" t="s">
        <v>209</v>
      </c>
      <c r="H10" s="548">
        <f t="shared" ref="H10:H12" si="8">H9+7</f>
        <v>46109</v>
      </c>
      <c r="I10" s="57">
        <f t="shared" si="3"/>
        <v>46143</v>
      </c>
      <c r="J10" s="57">
        <f t="shared" si="4"/>
        <v>46145</v>
      </c>
      <c r="K10" s="57">
        <f t="shared" si="5"/>
        <v>46148</v>
      </c>
      <c r="L10" s="57">
        <f t="shared" si="0"/>
        <v>46151</v>
      </c>
      <c r="M10" s="57">
        <f t="shared" si="6"/>
        <v>46152</v>
      </c>
      <c r="N10" s="549">
        <f t="shared" si="7"/>
        <v>46155</v>
      </c>
    </row>
    <row r="11" spans="1:14" ht="21" customHeight="1">
      <c r="A11" s="532" t="s">
        <v>152</v>
      </c>
      <c r="B11" s="296" t="s">
        <v>153</v>
      </c>
      <c r="C11" s="77">
        <f>C8+21</f>
        <v>46106</v>
      </c>
      <c r="D11" s="89">
        <f t="shared" si="1"/>
        <v>46108</v>
      </c>
      <c r="E11" s="77">
        <f t="shared" si="2"/>
        <v>46110</v>
      </c>
      <c r="F11" s="84" t="s">
        <v>210</v>
      </c>
      <c r="G11" s="69" t="s">
        <v>211</v>
      </c>
      <c r="H11" s="548">
        <f t="shared" si="8"/>
        <v>46116</v>
      </c>
      <c r="I11" s="57">
        <f t="shared" si="3"/>
        <v>46150</v>
      </c>
      <c r="J11" s="57">
        <f t="shared" si="4"/>
        <v>46152</v>
      </c>
      <c r="K11" s="57">
        <f t="shared" si="5"/>
        <v>46155</v>
      </c>
      <c r="L11" s="57">
        <f t="shared" si="0"/>
        <v>46158</v>
      </c>
      <c r="M11" s="57">
        <f t="shared" si="6"/>
        <v>46159</v>
      </c>
      <c r="N11" s="549">
        <f t="shared" si="7"/>
        <v>46162</v>
      </c>
    </row>
    <row r="12" spans="1:14" ht="26.45">
      <c r="A12" s="78" t="s">
        <v>156</v>
      </c>
      <c r="B12" s="101" t="s">
        <v>157</v>
      </c>
      <c r="C12" s="156">
        <f>C9+21</f>
        <v>46113</v>
      </c>
      <c r="D12" s="157">
        <f t="shared" si="1"/>
        <v>46115</v>
      </c>
      <c r="E12" s="156">
        <f t="shared" si="2"/>
        <v>46117</v>
      </c>
      <c r="F12" s="85" t="s">
        <v>212</v>
      </c>
      <c r="G12" s="74" t="s">
        <v>213</v>
      </c>
      <c r="H12" s="550">
        <f t="shared" si="8"/>
        <v>46123</v>
      </c>
      <c r="I12" s="551">
        <f t="shared" si="3"/>
        <v>46157</v>
      </c>
      <c r="J12" s="551">
        <f t="shared" si="4"/>
        <v>46159</v>
      </c>
      <c r="K12" s="551">
        <f t="shared" si="5"/>
        <v>46162</v>
      </c>
      <c r="L12" s="551">
        <f t="shared" si="0"/>
        <v>46165</v>
      </c>
      <c r="M12" s="551">
        <f t="shared" si="6"/>
        <v>46166</v>
      </c>
      <c r="N12" s="552">
        <f t="shared" si="7"/>
        <v>46169</v>
      </c>
    </row>
    <row r="13" spans="1:14" ht="13.9" customHeight="1">
      <c r="A13" s="553"/>
      <c r="B13" s="297"/>
      <c r="C13" s="310"/>
      <c r="D13" s="310"/>
      <c r="E13" s="310"/>
      <c r="F13" s="310"/>
      <c r="G13" s="310"/>
      <c r="H13" s="310"/>
      <c r="I13" s="310"/>
      <c r="J13" s="310"/>
      <c r="K13" s="310"/>
    </row>
    <row r="14" spans="1:14" ht="13.9" customHeight="1">
      <c r="A14" s="337" t="s">
        <v>160</v>
      </c>
      <c r="B14" s="337"/>
      <c r="C14" s="337"/>
      <c r="D14" s="337"/>
      <c r="E14" s="337"/>
      <c r="F14" s="337"/>
      <c r="G14" s="337"/>
      <c r="H14" s="337"/>
      <c r="I14" s="337"/>
      <c r="J14" s="337"/>
      <c r="K14" s="337"/>
    </row>
    <row r="15" spans="1:14" ht="13.9" customHeight="1">
      <c r="A15" s="329" t="s">
        <v>125</v>
      </c>
      <c r="B15" s="331" t="s">
        <v>126</v>
      </c>
      <c r="C15" s="61" t="s">
        <v>127</v>
      </c>
      <c r="D15" s="62" t="s">
        <v>128</v>
      </c>
      <c r="E15" s="333" t="s">
        <v>129</v>
      </c>
      <c r="F15" s="351" t="s">
        <v>130</v>
      </c>
      <c r="G15" s="543" t="s">
        <v>127</v>
      </c>
      <c r="H15" s="351" t="s">
        <v>128</v>
      </c>
      <c r="I15" s="351"/>
      <c r="J15" s="351"/>
      <c r="K15" s="351"/>
      <c r="L15" s="351"/>
      <c r="M15" s="352"/>
    </row>
    <row r="16" spans="1:14" ht="13.9" customHeight="1">
      <c r="A16" s="330"/>
      <c r="B16" s="332"/>
      <c r="C16" s="64" t="s">
        <v>161</v>
      </c>
      <c r="D16" s="64" t="s">
        <v>134</v>
      </c>
      <c r="E16" s="334"/>
      <c r="F16" s="544"/>
      <c r="G16" s="545" t="s">
        <v>134</v>
      </c>
      <c r="H16" s="546" t="s">
        <v>198</v>
      </c>
      <c r="I16" s="546" t="s">
        <v>199</v>
      </c>
      <c r="J16" s="546" t="s">
        <v>200</v>
      </c>
      <c r="K16" s="546" t="s">
        <v>201</v>
      </c>
      <c r="L16" s="546" t="s">
        <v>202</v>
      </c>
      <c r="M16" s="547" t="s">
        <v>203</v>
      </c>
    </row>
    <row r="17" spans="1:14" ht="13.9" customHeight="1">
      <c r="A17" s="65" t="s">
        <v>162</v>
      </c>
      <c r="B17" s="66" t="s">
        <v>163</v>
      </c>
      <c r="C17" s="67">
        <v>46085</v>
      </c>
      <c r="D17" s="68">
        <f>C17+4</f>
        <v>46089</v>
      </c>
      <c r="E17" s="84" t="s">
        <v>204</v>
      </c>
      <c r="F17" s="69" t="s">
        <v>205</v>
      </c>
      <c r="G17" s="548">
        <v>46095</v>
      </c>
      <c r="H17" s="57">
        <f>G17+34</f>
        <v>46129</v>
      </c>
      <c r="I17" s="57">
        <f>H17+2</f>
        <v>46131</v>
      </c>
      <c r="J17" s="57">
        <f>I17+3</f>
        <v>46134</v>
      </c>
      <c r="K17" s="57">
        <f t="shared" ref="K17:K21" si="9">J17+3</f>
        <v>46137</v>
      </c>
      <c r="L17" s="57">
        <f>K17+1</f>
        <v>46138</v>
      </c>
      <c r="M17" s="549">
        <f>K17+4</f>
        <v>46141</v>
      </c>
    </row>
    <row r="18" spans="1:14" ht="13.9" customHeight="1">
      <c r="A18" s="65" t="s">
        <v>164</v>
      </c>
      <c r="B18" s="66" t="s">
        <v>165</v>
      </c>
      <c r="C18" s="67">
        <f>C17+7</f>
        <v>46092</v>
      </c>
      <c r="D18" s="68">
        <f>C18+4</f>
        <v>46096</v>
      </c>
      <c r="E18" s="84" t="s">
        <v>206</v>
      </c>
      <c r="F18" s="69" t="s">
        <v>207</v>
      </c>
      <c r="G18" s="548">
        <f>G17+7</f>
        <v>46102</v>
      </c>
      <c r="H18" s="57">
        <f t="shared" ref="H18:H21" si="10">G18+34</f>
        <v>46136</v>
      </c>
      <c r="I18" s="57">
        <f t="shared" ref="I18:I21" si="11">H18+2</f>
        <v>46138</v>
      </c>
      <c r="J18" s="57">
        <f t="shared" ref="J18:J21" si="12">I18+3</f>
        <v>46141</v>
      </c>
      <c r="K18" s="57">
        <f t="shared" si="9"/>
        <v>46144</v>
      </c>
      <c r="L18" s="57">
        <f t="shared" ref="L18:L21" si="13">K18+1</f>
        <v>46145</v>
      </c>
      <c r="M18" s="549">
        <f t="shared" ref="M18:M21" si="14">K18+4</f>
        <v>46148</v>
      </c>
    </row>
    <row r="19" spans="1:14" ht="13.9" customHeight="1">
      <c r="A19" s="65" t="s">
        <v>166</v>
      </c>
      <c r="B19" s="66" t="s">
        <v>167</v>
      </c>
      <c r="C19" s="67">
        <f>C17+14</f>
        <v>46099</v>
      </c>
      <c r="D19" s="68">
        <f>C19+4</f>
        <v>46103</v>
      </c>
      <c r="E19" s="84" t="s">
        <v>208</v>
      </c>
      <c r="F19" s="69" t="s">
        <v>209</v>
      </c>
      <c r="G19" s="548">
        <f t="shared" ref="G19:G21" si="15">G18+7</f>
        <v>46109</v>
      </c>
      <c r="H19" s="57">
        <f t="shared" si="10"/>
        <v>46143</v>
      </c>
      <c r="I19" s="57">
        <f t="shared" si="11"/>
        <v>46145</v>
      </c>
      <c r="J19" s="57">
        <f t="shared" si="12"/>
        <v>46148</v>
      </c>
      <c r="K19" s="57">
        <f t="shared" si="9"/>
        <v>46151</v>
      </c>
      <c r="L19" s="57">
        <f t="shared" si="13"/>
        <v>46152</v>
      </c>
      <c r="M19" s="549">
        <f t="shared" si="14"/>
        <v>46155</v>
      </c>
    </row>
    <row r="20" spans="1:14">
      <c r="A20" s="65" t="s">
        <v>168</v>
      </c>
      <c r="B20" s="66" t="s">
        <v>169</v>
      </c>
      <c r="C20" s="67">
        <f>C18+14</f>
        <v>46106</v>
      </c>
      <c r="D20" s="68">
        <f>C20+4</f>
        <v>46110</v>
      </c>
      <c r="E20" s="84" t="s">
        <v>210</v>
      </c>
      <c r="F20" s="69" t="s">
        <v>211</v>
      </c>
      <c r="G20" s="548">
        <f t="shared" si="15"/>
        <v>46116</v>
      </c>
      <c r="H20" s="57">
        <f t="shared" si="10"/>
        <v>46150</v>
      </c>
      <c r="I20" s="57">
        <f t="shared" si="11"/>
        <v>46152</v>
      </c>
      <c r="J20" s="57">
        <f t="shared" si="12"/>
        <v>46155</v>
      </c>
      <c r="K20" s="57">
        <f t="shared" si="9"/>
        <v>46158</v>
      </c>
      <c r="L20" s="57">
        <f t="shared" si="13"/>
        <v>46159</v>
      </c>
      <c r="M20" s="549">
        <f t="shared" si="14"/>
        <v>46162</v>
      </c>
    </row>
    <row r="21" spans="1:14">
      <c r="A21" s="71" t="s">
        <v>170</v>
      </c>
      <c r="B21" s="72" t="s">
        <v>171</v>
      </c>
      <c r="C21" s="173">
        <f>C19+14</f>
        <v>46113</v>
      </c>
      <c r="D21" s="73">
        <f>C21+4</f>
        <v>46117</v>
      </c>
      <c r="E21" s="85" t="s">
        <v>212</v>
      </c>
      <c r="F21" s="74" t="s">
        <v>213</v>
      </c>
      <c r="G21" s="550">
        <f t="shared" si="15"/>
        <v>46123</v>
      </c>
      <c r="H21" s="551">
        <f t="shared" si="10"/>
        <v>46157</v>
      </c>
      <c r="I21" s="551">
        <f t="shared" si="11"/>
        <v>46159</v>
      </c>
      <c r="J21" s="551">
        <f t="shared" si="12"/>
        <v>46162</v>
      </c>
      <c r="K21" s="551">
        <f t="shared" si="9"/>
        <v>46165</v>
      </c>
      <c r="L21" s="551">
        <f t="shared" si="13"/>
        <v>46166</v>
      </c>
      <c r="M21" s="552">
        <f t="shared" si="14"/>
        <v>46169</v>
      </c>
    </row>
    <row r="22" spans="1:14">
      <c r="A22" s="158"/>
      <c r="B22" s="158"/>
      <c r="C22" s="303"/>
      <c r="D22" s="302"/>
      <c r="E22" s="554"/>
      <c r="F22" s="301"/>
      <c r="G22" s="555"/>
      <c r="H22" s="556"/>
      <c r="I22" s="555"/>
      <c r="J22" s="555"/>
      <c r="K22" s="555"/>
      <c r="L22" s="555"/>
      <c r="M22" s="555"/>
    </row>
    <row r="23" spans="1:14" ht="15.6">
      <c r="A23" s="337" t="s">
        <v>214</v>
      </c>
      <c r="B23" s="337"/>
      <c r="C23" s="337"/>
      <c r="D23" s="337"/>
      <c r="E23" s="337"/>
      <c r="F23" s="337"/>
      <c r="G23" s="337"/>
      <c r="H23" s="337"/>
      <c r="I23" s="337"/>
      <c r="J23" s="337"/>
      <c r="K23" s="337"/>
    </row>
    <row r="24" spans="1:14">
      <c r="A24" s="329" t="s">
        <v>125</v>
      </c>
      <c r="B24" s="331" t="s">
        <v>126</v>
      </c>
      <c r="C24" s="61" t="s">
        <v>127</v>
      </c>
      <c r="D24" s="304" t="s">
        <v>128</v>
      </c>
      <c r="E24" s="76" t="s">
        <v>128</v>
      </c>
      <c r="F24" s="351" t="s">
        <v>129</v>
      </c>
      <c r="G24" s="351" t="s">
        <v>130</v>
      </c>
      <c r="H24" s="543" t="s">
        <v>127</v>
      </c>
      <c r="I24" s="351" t="s">
        <v>128</v>
      </c>
      <c r="J24" s="351"/>
      <c r="K24" s="351"/>
      <c r="L24" s="351"/>
      <c r="M24" s="351"/>
      <c r="N24" s="352"/>
    </row>
    <row r="25" spans="1:14">
      <c r="A25" s="330"/>
      <c r="B25" s="332"/>
      <c r="C25" s="64" t="s">
        <v>132</v>
      </c>
      <c r="D25" s="86" t="s">
        <v>133</v>
      </c>
      <c r="E25" s="64" t="s">
        <v>134</v>
      </c>
      <c r="F25" s="544"/>
      <c r="G25" s="544"/>
      <c r="H25" s="545" t="s">
        <v>134</v>
      </c>
      <c r="I25" s="546" t="s">
        <v>198</v>
      </c>
      <c r="J25" s="546" t="s">
        <v>199</v>
      </c>
      <c r="K25" s="546" t="s">
        <v>200</v>
      </c>
      <c r="L25" s="546" t="s">
        <v>201</v>
      </c>
      <c r="M25" s="546" t="s">
        <v>202</v>
      </c>
      <c r="N25" s="547" t="s">
        <v>203</v>
      </c>
    </row>
    <row r="26" spans="1:14" ht="26.45">
      <c r="A26" s="65" t="s">
        <v>38</v>
      </c>
      <c r="B26" s="533" t="s">
        <v>39</v>
      </c>
      <c r="C26" s="77">
        <v>46082</v>
      </c>
      <c r="D26" s="89">
        <f t="shared" ref="D26:D28" si="16">C26+2</f>
        <v>46084</v>
      </c>
      <c r="E26" s="84">
        <f>C26+4</f>
        <v>46086</v>
      </c>
      <c r="F26" s="84" t="s">
        <v>204</v>
      </c>
      <c r="G26" s="69" t="s">
        <v>205</v>
      </c>
      <c r="H26" s="548">
        <v>46095</v>
      </c>
      <c r="I26" s="57">
        <f>H26+34</f>
        <v>46129</v>
      </c>
      <c r="J26" s="57">
        <f>I26+2</f>
        <v>46131</v>
      </c>
      <c r="K26" s="57">
        <f>J26+3</f>
        <v>46134</v>
      </c>
      <c r="L26" s="57">
        <f t="shared" ref="L26:L30" si="17">K26+3</f>
        <v>46137</v>
      </c>
      <c r="M26" s="57">
        <f>L26+1</f>
        <v>46138</v>
      </c>
      <c r="N26" s="549">
        <f>L26+4</f>
        <v>46141</v>
      </c>
    </row>
    <row r="27" spans="1:14" ht="26.45">
      <c r="A27" s="65" t="s">
        <v>42</v>
      </c>
      <c r="B27" s="533" t="s">
        <v>191</v>
      </c>
      <c r="C27" s="77">
        <f t="shared" ref="C27" si="18">C26+7</f>
        <v>46089</v>
      </c>
      <c r="D27" s="89">
        <f t="shared" si="16"/>
        <v>46091</v>
      </c>
      <c r="E27" s="84">
        <f t="shared" ref="E27:E30" si="19">C27+4</f>
        <v>46093</v>
      </c>
      <c r="F27" s="84" t="s">
        <v>206</v>
      </c>
      <c r="G27" s="69" t="s">
        <v>207</v>
      </c>
      <c r="H27" s="548">
        <f>H26+7</f>
        <v>46102</v>
      </c>
      <c r="I27" s="57">
        <f t="shared" ref="I27:I30" si="20">H27+34</f>
        <v>46136</v>
      </c>
      <c r="J27" s="57">
        <f t="shared" ref="J27:J30" si="21">I27+2</f>
        <v>46138</v>
      </c>
      <c r="K27" s="57">
        <f t="shared" ref="K27:K30" si="22">J27+3</f>
        <v>46141</v>
      </c>
      <c r="L27" s="57">
        <f t="shared" si="17"/>
        <v>46144</v>
      </c>
      <c r="M27" s="57">
        <f t="shared" ref="M27:M30" si="23">L27+1</f>
        <v>46145</v>
      </c>
      <c r="N27" s="549">
        <f t="shared" ref="N27:N30" si="24">L27+4</f>
        <v>46148</v>
      </c>
    </row>
    <row r="28" spans="1:14" ht="26.45">
      <c r="A28" s="65" t="s">
        <v>46</v>
      </c>
      <c r="B28" s="533" t="s">
        <v>192</v>
      </c>
      <c r="C28" s="77">
        <f>C27+7</f>
        <v>46096</v>
      </c>
      <c r="D28" s="89">
        <f t="shared" si="16"/>
        <v>46098</v>
      </c>
      <c r="E28" s="84">
        <f t="shared" si="19"/>
        <v>46100</v>
      </c>
      <c r="F28" s="84" t="s">
        <v>208</v>
      </c>
      <c r="G28" s="69" t="s">
        <v>209</v>
      </c>
      <c r="H28" s="548">
        <f t="shared" ref="H28:H30" si="25">H27+7</f>
        <v>46109</v>
      </c>
      <c r="I28" s="57">
        <f t="shared" si="20"/>
        <v>46143</v>
      </c>
      <c r="J28" s="57">
        <f t="shared" si="21"/>
        <v>46145</v>
      </c>
      <c r="K28" s="57">
        <f t="shared" si="22"/>
        <v>46148</v>
      </c>
      <c r="L28" s="57">
        <f t="shared" si="17"/>
        <v>46151</v>
      </c>
      <c r="M28" s="57">
        <f t="shared" si="23"/>
        <v>46152</v>
      </c>
      <c r="N28" s="549">
        <f t="shared" si="24"/>
        <v>46155</v>
      </c>
    </row>
    <row r="29" spans="1:14" ht="26.45">
      <c r="A29" s="65" t="s">
        <v>50</v>
      </c>
      <c r="B29" s="533" t="s">
        <v>193</v>
      </c>
      <c r="C29" s="77">
        <f>C28+7</f>
        <v>46103</v>
      </c>
      <c r="D29" s="89">
        <f>C29+2</f>
        <v>46105</v>
      </c>
      <c r="E29" s="84">
        <f t="shared" si="19"/>
        <v>46107</v>
      </c>
      <c r="F29" s="84" t="s">
        <v>210</v>
      </c>
      <c r="G29" s="69" t="s">
        <v>211</v>
      </c>
      <c r="H29" s="548">
        <f t="shared" si="25"/>
        <v>46116</v>
      </c>
      <c r="I29" s="57">
        <f t="shared" si="20"/>
        <v>46150</v>
      </c>
      <c r="J29" s="57">
        <f t="shared" si="21"/>
        <v>46152</v>
      </c>
      <c r="K29" s="57">
        <f t="shared" si="22"/>
        <v>46155</v>
      </c>
      <c r="L29" s="57">
        <f t="shared" si="17"/>
        <v>46158</v>
      </c>
      <c r="M29" s="57">
        <f t="shared" si="23"/>
        <v>46159</v>
      </c>
      <c r="N29" s="549">
        <f t="shared" si="24"/>
        <v>46162</v>
      </c>
    </row>
    <row r="30" spans="1:14" ht="26.45">
      <c r="A30" s="71" t="s">
        <v>54</v>
      </c>
      <c r="B30" s="534" t="s">
        <v>194</v>
      </c>
      <c r="C30" s="156">
        <f>C29+7</f>
        <v>46110</v>
      </c>
      <c r="D30" s="157">
        <f>C30+2</f>
        <v>46112</v>
      </c>
      <c r="E30" s="85">
        <f t="shared" si="19"/>
        <v>46114</v>
      </c>
      <c r="F30" s="85" t="s">
        <v>212</v>
      </c>
      <c r="G30" s="74" t="s">
        <v>213</v>
      </c>
      <c r="H30" s="550">
        <f t="shared" si="25"/>
        <v>46123</v>
      </c>
      <c r="I30" s="551">
        <f t="shared" si="20"/>
        <v>46157</v>
      </c>
      <c r="J30" s="551">
        <f t="shared" si="21"/>
        <v>46159</v>
      </c>
      <c r="K30" s="551">
        <f t="shared" si="22"/>
        <v>46162</v>
      </c>
      <c r="L30" s="551">
        <f t="shared" si="17"/>
        <v>46165</v>
      </c>
      <c r="M30" s="551">
        <f t="shared" si="23"/>
        <v>46166</v>
      </c>
      <c r="N30" s="552">
        <f t="shared" si="24"/>
        <v>46169</v>
      </c>
    </row>
    <row r="31" spans="1:14">
      <c r="H31" s="542"/>
    </row>
    <row r="32" spans="1:14">
      <c r="H32" s="542"/>
    </row>
  </sheetData>
  <mergeCells count="21">
    <mergeCell ref="A14:K14"/>
    <mergeCell ref="A15:A16"/>
    <mergeCell ref="B15:B16"/>
    <mergeCell ref="E15:E16"/>
    <mergeCell ref="F15:F16"/>
    <mergeCell ref="H15:M15"/>
    <mergeCell ref="A1:L1"/>
    <mergeCell ref="A2:L2"/>
    <mergeCell ref="A3:L3"/>
    <mergeCell ref="A6:A7"/>
    <mergeCell ref="B6:B7"/>
    <mergeCell ref="F6:F7"/>
    <mergeCell ref="A5:K5"/>
    <mergeCell ref="G6:G7"/>
    <mergeCell ref="I6:N6"/>
    <mergeCell ref="A23:K23"/>
    <mergeCell ref="A24:A25"/>
    <mergeCell ref="B24:B25"/>
    <mergeCell ref="F24:F25"/>
    <mergeCell ref="G24:G25"/>
    <mergeCell ref="I24:N24"/>
  </mergeCells>
  <phoneticPr fontId="5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BC80D-9B09-4712-917E-8CCDF50894B7}">
  <dimension ref="A1:I25"/>
  <sheetViews>
    <sheetView workbookViewId="0">
      <selection activeCell="F15" sqref="F15:F16"/>
    </sheetView>
  </sheetViews>
  <sheetFormatPr defaultColWidth="9" defaultRowHeight="13.9"/>
  <cols>
    <col min="1" max="1" width="32.75" style="167" customWidth="1"/>
    <col min="2" max="2" width="14.25" style="167" customWidth="1"/>
    <col min="3" max="3" width="8.625" style="167" customWidth="1"/>
    <col min="4" max="4" width="9" style="167"/>
    <col min="5" max="5" width="28.625" style="167" customWidth="1"/>
    <col min="6" max="6" width="13" style="167" customWidth="1"/>
    <col min="7" max="7" width="11.875" style="167" customWidth="1"/>
    <col min="8" max="9" width="9" style="167"/>
    <col min="10" max="10" width="10.75" style="167" customWidth="1"/>
    <col min="11" max="16384" width="9" style="167"/>
  </cols>
  <sheetData>
    <row r="1" spans="1:9" ht="22.9">
      <c r="A1" s="353" t="s">
        <v>215</v>
      </c>
      <c r="B1" s="354"/>
      <c r="C1" s="354"/>
      <c r="D1" s="354"/>
      <c r="E1" s="354"/>
      <c r="F1" s="354"/>
      <c r="G1" s="354"/>
      <c r="H1" s="354"/>
      <c r="I1" s="354"/>
    </row>
    <row r="2" spans="1:9">
      <c r="A2" s="557" t="s">
        <v>122</v>
      </c>
      <c r="B2" s="558"/>
      <c r="C2" s="558"/>
      <c r="D2" s="558"/>
      <c r="E2" s="558"/>
      <c r="F2" s="558"/>
      <c r="G2" s="558"/>
      <c r="H2" s="558"/>
      <c r="I2" s="559"/>
    </row>
    <row r="3" spans="1:9" ht="15.6" customHeight="1">
      <c r="A3" s="560" t="s">
        <v>196</v>
      </c>
      <c r="B3" s="561"/>
      <c r="C3" s="561"/>
      <c r="D3" s="561"/>
      <c r="E3" s="561"/>
      <c r="F3" s="561"/>
      <c r="G3" s="561"/>
      <c r="H3" s="561"/>
      <c r="I3" s="562"/>
    </row>
    <row r="5" spans="1:9" ht="15.6">
      <c r="A5" s="174" t="s">
        <v>216</v>
      </c>
    </row>
    <row r="6" spans="1:9">
      <c r="A6" s="347" t="s">
        <v>125</v>
      </c>
      <c r="B6" s="349" t="s">
        <v>126</v>
      </c>
      <c r="C6" s="59" t="s">
        <v>127</v>
      </c>
      <c r="D6" s="58" t="s">
        <v>128</v>
      </c>
      <c r="E6" s="563" t="s">
        <v>129</v>
      </c>
      <c r="F6" s="563" t="s">
        <v>130</v>
      </c>
      <c r="G6" s="83" t="s">
        <v>127</v>
      </c>
      <c r="H6" s="564" t="s">
        <v>217</v>
      </c>
      <c r="I6" s="565"/>
    </row>
    <row r="7" spans="1:9">
      <c r="A7" s="348"/>
      <c r="B7" s="350"/>
      <c r="C7" s="56" t="s">
        <v>161</v>
      </c>
      <c r="D7" s="56" t="s">
        <v>174</v>
      </c>
      <c r="E7" s="566"/>
      <c r="F7" s="566"/>
      <c r="G7" s="56" t="s">
        <v>174</v>
      </c>
      <c r="H7" s="546" t="s">
        <v>201</v>
      </c>
      <c r="I7" s="547" t="s">
        <v>218</v>
      </c>
    </row>
    <row r="8" spans="1:9" ht="19.5" customHeight="1">
      <c r="A8" s="111" t="s">
        <v>219</v>
      </c>
      <c r="B8" s="567" t="s">
        <v>220</v>
      </c>
      <c r="C8" s="568">
        <v>46092</v>
      </c>
      <c r="D8" s="569">
        <f>C8+6</f>
        <v>46098</v>
      </c>
      <c r="E8" s="570" t="s">
        <v>221</v>
      </c>
      <c r="F8" s="571" t="s">
        <v>222</v>
      </c>
      <c r="G8" s="572">
        <v>46104</v>
      </c>
      <c r="H8" s="572">
        <f>G8+34</f>
        <v>46138</v>
      </c>
      <c r="I8" s="573">
        <f>H8+4</f>
        <v>46142</v>
      </c>
    </row>
    <row r="9" spans="1:9" ht="19.5" customHeight="1">
      <c r="A9" s="111" t="s">
        <v>223</v>
      </c>
      <c r="B9" s="567" t="s">
        <v>224</v>
      </c>
      <c r="C9" s="568">
        <f>C8+7</f>
        <v>46099</v>
      </c>
      <c r="D9" s="569">
        <f t="shared" ref="D9:D12" si="0">C9+6</f>
        <v>46105</v>
      </c>
      <c r="E9" s="570" t="s">
        <v>225</v>
      </c>
      <c r="F9" s="571" t="s">
        <v>226</v>
      </c>
      <c r="G9" s="572">
        <f>G8+7</f>
        <v>46111</v>
      </c>
      <c r="H9" s="572">
        <f t="shared" ref="H9:H12" si="1">G9+34</f>
        <v>46145</v>
      </c>
      <c r="I9" s="573">
        <f>H9+4</f>
        <v>46149</v>
      </c>
    </row>
    <row r="10" spans="1:9" ht="19.5" customHeight="1">
      <c r="A10" s="111" t="s">
        <v>227</v>
      </c>
      <c r="B10" s="567" t="s">
        <v>228</v>
      </c>
      <c r="C10" s="568">
        <f>C9+7</f>
        <v>46106</v>
      </c>
      <c r="D10" s="569">
        <f t="shared" si="0"/>
        <v>46112</v>
      </c>
      <c r="E10" s="570" t="s">
        <v>229</v>
      </c>
      <c r="F10" s="571" t="s">
        <v>230</v>
      </c>
      <c r="G10" s="572">
        <f t="shared" ref="G10:G11" si="2">G9+7</f>
        <v>46118</v>
      </c>
      <c r="H10" s="572">
        <f t="shared" si="1"/>
        <v>46152</v>
      </c>
      <c r="I10" s="573">
        <f t="shared" ref="I10:I12" si="3">H10+4</f>
        <v>46156</v>
      </c>
    </row>
    <row r="11" spans="1:9" ht="19.5" customHeight="1">
      <c r="A11" s="111" t="s">
        <v>231</v>
      </c>
      <c r="B11" s="567" t="s">
        <v>232</v>
      </c>
      <c r="C11" s="568">
        <f>C10+7</f>
        <v>46113</v>
      </c>
      <c r="D11" s="569">
        <f t="shared" si="0"/>
        <v>46119</v>
      </c>
      <c r="E11" s="570" t="s">
        <v>233</v>
      </c>
      <c r="F11" s="571" t="s">
        <v>234</v>
      </c>
      <c r="G11" s="572">
        <f t="shared" si="2"/>
        <v>46125</v>
      </c>
      <c r="H11" s="572">
        <f t="shared" si="1"/>
        <v>46159</v>
      </c>
      <c r="I11" s="573">
        <f t="shared" si="3"/>
        <v>46163</v>
      </c>
    </row>
    <row r="12" spans="1:9" ht="19.5" customHeight="1">
      <c r="A12" s="574" t="s">
        <v>235</v>
      </c>
      <c r="B12" s="575" t="s">
        <v>236</v>
      </c>
      <c r="C12" s="576">
        <f>C11+7</f>
        <v>46120</v>
      </c>
      <c r="D12" s="577">
        <f t="shared" si="0"/>
        <v>46126</v>
      </c>
      <c r="E12" s="578" t="s">
        <v>237</v>
      </c>
      <c r="F12" s="579" t="s">
        <v>238</v>
      </c>
      <c r="G12" s="580">
        <v>46106</v>
      </c>
      <c r="H12" s="580">
        <f t="shared" si="1"/>
        <v>46140</v>
      </c>
      <c r="I12" s="581">
        <f t="shared" si="3"/>
        <v>46144</v>
      </c>
    </row>
    <row r="14" spans="1:9" ht="15.6">
      <c r="A14" s="174" t="s">
        <v>239</v>
      </c>
    </row>
    <row r="15" spans="1:9">
      <c r="A15" s="347" t="s">
        <v>125</v>
      </c>
      <c r="B15" s="349" t="s">
        <v>126</v>
      </c>
      <c r="C15" s="59" t="s">
        <v>127</v>
      </c>
      <c r="D15" s="58" t="s">
        <v>128</v>
      </c>
      <c r="E15" s="563" t="s">
        <v>129</v>
      </c>
      <c r="F15" s="563" t="s">
        <v>130</v>
      </c>
      <c r="G15" s="83" t="s">
        <v>127</v>
      </c>
      <c r="H15" s="564" t="s">
        <v>217</v>
      </c>
      <c r="I15" s="565"/>
    </row>
    <row r="16" spans="1:9">
      <c r="A16" s="348"/>
      <c r="B16" s="350"/>
      <c r="C16" s="56" t="s">
        <v>161</v>
      </c>
      <c r="D16" s="56" t="s">
        <v>174</v>
      </c>
      <c r="E16" s="566"/>
      <c r="F16" s="566"/>
      <c r="G16" s="56" t="s">
        <v>174</v>
      </c>
      <c r="H16" s="546" t="s">
        <v>201</v>
      </c>
      <c r="I16" s="547" t="s">
        <v>218</v>
      </c>
    </row>
    <row r="17" spans="1:9">
      <c r="A17" s="111" t="s">
        <v>240</v>
      </c>
      <c r="B17" s="571" t="s">
        <v>241</v>
      </c>
      <c r="C17" s="572">
        <v>46094</v>
      </c>
      <c r="D17" s="569">
        <f>C17+5</f>
        <v>46099</v>
      </c>
      <c r="E17" s="570" t="s">
        <v>221</v>
      </c>
      <c r="F17" s="571" t="s">
        <v>222</v>
      </c>
      <c r="G17" s="572">
        <v>46104</v>
      </c>
      <c r="H17" s="572">
        <f>G17+34</f>
        <v>46138</v>
      </c>
      <c r="I17" s="573">
        <f>H17+4</f>
        <v>46142</v>
      </c>
    </row>
    <row r="18" spans="1:9" ht="17.25" customHeight="1">
      <c r="A18" s="582" t="s">
        <v>242</v>
      </c>
      <c r="B18" s="571" t="s">
        <v>243</v>
      </c>
      <c r="C18" s="568">
        <f>C17+7</f>
        <v>46101</v>
      </c>
      <c r="D18" s="569">
        <f t="shared" ref="D18:D21" si="4">C18+5</f>
        <v>46106</v>
      </c>
      <c r="E18" s="570" t="s">
        <v>225</v>
      </c>
      <c r="F18" s="571" t="s">
        <v>226</v>
      </c>
      <c r="G18" s="572">
        <f>G17+7</f>
        <v>46111</v>
      </c>
      <c r="H18" s="572">
        <f t="shared" ref="H18:H21" si="5">G18+34</f>
        <v>46145</v>
      </c>
      <c r="I18" s="573">
        <f>H18+4</f>
        <v>46149</v>
      </c>
    </row>
    <row r="19" spans="1:9" ht="17.25" customHeight="1">
      <c r="A19" s="111" t="s">
        <v>244</v>
      </c>
      <c r="B19" s="571" t="s">
        <v>245</v>
      </c>
      <c r="C19" s="568">
        <f t="shared" ref="C19:C21" si="6">C18+7</f>
        <v>46108</v>
      </c>
      <c r="D19" s="569">
        <f t="shared" si="4"/>
        <v>46113</v>
      </c>
      <c r="E19" s="570" t="s">
        <v>229</v>
      </c>
      <c r="F19" s="571" t="s">
        <v>230</v>
      </c>
      <c r="G19" s="572">
        <f t="shared" ref="G19:G20" si="7">G18+7</f>
        <v>46118</v>
      </c>
      <c r="H19" s="572">
        <f t="shared" si="5"/>
        <v>46152</v>
      </c>
      <c r="I19" s="573">
        <f t="shared" ref="I19:I21" si="8">H19+4</f>
        <v>46156</v>
      </c>
    </row>
    <row r="20" spans="1:9" ht="17.25" customHeight="1">
      <c r="A20" s="111" t="s">
        <v>246</v>
      </c>
      <c r="B20" s="571" t="s">
        <v>247</v>
      </c>
      <c r="C20" s="568">
        <f t="shared" si="6"/>
        <v>46115</v>
      </c>
      <c r="D20" s="569">
        <f t="shared" si="4"/>
        <v>46120</v>
      </c>
      <c r="E20" s="570" t="s">
        <v>233</v>
      </c>
      <c r="F20" s="571" t="s">
        <v>234</v>
      </c>
      <c r="G20" s="572">
        <f t="shared" si="7"/>
        <v>46125</v>
      </c>
      <c r="H20" s="572">
        <f t="shared" si="5"/>
        <v>46159</v>
      </c>
      <c r="I20" s="573">
        <f t="shared" si="8"/>
        <v>46163</v>
      </c>
    </row>
    <row r="21" spans="1:9" ht="17.25" customHeight="1">
      <c r="A21" s="574" t="s">
        <v>248</v>
      </c>
      <c r="B21" s="579" t="s">
        <v>249</v>
      </c>
      <c r="C21" s="576">
        <f t="shared" si="6"/>
        <v>46122</v>
      </c>
      <c r="D21" s="577">
        <f t="shared" si="4"/>
        <v>46127</v>
      </c>
      <c r="E21" s="578" t="s">
        <v>237</v>
      </c>
      <c r="F21" s="579" t="s">
        <v>238</v>
      </c>
      <c r="G21" s="580">
        <v>46106</v>
      </c>
      <c r="H21" s="580">
        <f t="shared" si="5"/>
        <v>46140</v>
      </c>
      <c r="I21" s="581">
        <f t="shared" si="8"/>
        <v>46144</v>
      </c>
    </row>
    <row r="22" spans="1:9" ht="17.25" customHeight="1"/>
    <row r="25" spans="1:9" ht="15.6">
      <c r="A25" s="174"/>
    </row>
  </sheetData>
  <mergeCells count="13">
    <mergeCell ref="A6:A7"/>
    <mergeCell ref="B6:B7"/>
    <mergeCell ref="E6:E7"/>
    <mergeCell ref="F6:F7"/>
    <mergeCell ref="A1:I1"/>
    <mergeCell ref="A2:I2"/>
    <mergeCell ref="A3:I3"/>
    <mergeCell ref="H6:I6"/>
    <mergeCell ref="A15:A16"/>
    <mergeCell ref="B15:B16"/>
    <mergeCell ref="E15:E16"/>
    <mergeCell ref="F15:F16"/>
    <mergeCell ref="H15:I15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5D12-D9AA-4FF8-8945-22ECA9B99ABD}">
  <dimension ref="A1:M38"/>
  <sheetViews>
    <sheetView topLeftCell="A8" workbookViewId="0">
      <selection activeCell="A28" sqref="A28"/>
    </sheetView>
  </sheetViews>
  <sheetFormatPr defaultRowHeight="14.45"/>
  <cols>
    <col min="1" max="1" width="33.75" style="8" customWidth="1"/>
    <col min="2" max="2" width="12" style="8" customWidth="1"/>
    <col min="3" max="3" width="10.25" style="8" customWidth="1"/>
    <col min="4" max="4" width="12.625" style="8" customWidth="1"/>
    <col min="5" max="5" width="18.625" style="8" customWidth="1"/>
    <col min="6" max="6" width="25.625" style="8" customWidth="1"/>
    <col min="7" max="7" width="16.75" style="8" customWidth="1"/>
    <col min="8" max="8" width="16.25" style="8" customWidth="1"/>
    <col min="9" max="9" width="15.25" style="8" customWidth="1"/>
    <col min="10" max="255" width="9" style="9"/>
    <col min="256" max="256" width="28" style="9" customWidth="1"/>
    <col min="257" max="257" width="9" style="9"/>
    <col min="258" max="258" width="8.875" style="9" bestFit="1" customWidth="1"/>
    <col min="259" max="262" width="13.5" style="9" bestFit="1" customWidth="1"/>
    <col min="263" max="265" width="15.25" style="9" customWidth="1"/>
    <col min="266" max="511" width="9" style="9"/>
    <col min="512" max="512" width="28" style="9" customWidth="1"/>
    <col min="513" max="513" width="9" style="9"/>
    <col min="514" max="514" width="8.875" style="9" bestFit="1" customWidth="1"/>
    <col min="515" max="518" width="13.5" style="9" bestFit="1" customWidth="1"/>
    <col min="519" max="521" width="15.25" style="9" customWidth="1"/>
    <col min="522" max="767" width="9" style="9"/>
    <col min="768" max="768" width="28" style="9" customWidth="1"/>
    <col min="769" max="769" width="9" style="9"/>
    <col min="770" max="770" width="8.875" style="9" bestFit="1" customWidth="1"/>
    <col min="771" max="774" width="13.5" style="9" bestFit="1" customWidth="1"/>
    <col min="775" max="777" width="15.25" style="9" customWidth="1"/>
    <col min="778" max="1023" width="9" style="9"/>
    <col min="1024" max="1024" width="28" style="9" customWidth="1"/>
    <col min="1025" max="1025" width="9" style="9"/>
    <col min="1026" max="1026" width="8.875" style="9" bestFit="1" customWidth="1"/>
    <col min="1027" max="1030" width="13.5" style="9" bestFit="1" customWidth="1"/>
    <col min="1031" max="1033" width="15.25" style="9" customWidth="1"/>
    <col min="1034" max="1279" width="9" style="9"/>
    <col min="1280" max="1280" width="28" style="9" customWidth="1"/>
    <col min="1281" max="1281" width="9" style="9"/>
    <col min="1282" max="1282" width="8.875" style="9" bestFit="1" customWidth="1"/>
    <col min="1283" max="1286" width="13.5" style="9" bestFit="1" customWidth="1"/>
    <col min="1287" max="1289" width="15.25" style="9" customWidth="1"/>
    <col min="1290" max="1535" width="9" style="9"/>
    <col min="1536" max="1536" width="28" style="9" customWidth="1"/>
    <col min="1537" max="1537" width="9" style="9"/>
    <col min="1538" max="1538" width="8.875" style="9" bestFit="1" customWidth="1"/>
    <col min="1539" max="1542" width="13.5" style="9" bestFit="1" customWidth="1"/>
    <col min="1543" max="1545" width="15.25" style="9" customWidth="1"/>
    <col min="1546" max="1791" width="9" style="9"/>
    <col min="1792" max="1792" width="28" style="9" customWidth="1"/>
    <col min="1793" max="1793" width="9" style="9"/>
    <col min="1794" max="1794" width="8.875" style="9" bestFit="1" customWidth="1"/>
    <col min="1795" max="1798" width="13.5" style="9" bestFit="1" customWidth="1"/>
    <col min="1799" max="1801" width="15.25" style="9" customWidth="1"/>
    <col min="1802" max="2047" width="9" style="9"/>
    <col min="2048" max="2048" width="28" style="9" customWidth="1"/>
    <col min="2049" max="2049" width="9" style="9"/>
    <col min="2050" max="2050" width="8.875" style="9" bestFit="1" customWidth="1"/>
    <col min="2051" max="2054" width="13.5" style="9" bestFit="1" customWidth="1"/>
    <col min="2055" max="2057" width="15.25" style="9" customWidth="1"/>
    <col min="2058" max="2303" width="9" style="9"/>
    <col min="2304" max="2304" width="28" style="9" customWidth="1"/>
    <col min="2305" max="2305" width="9" style="9"/>
    <col min="2306" max="2306" width="8.875" style="9" bestFit="1" customWidth="1"/>
    <col min="2307" max="2310" width="13.5" style="9" bestFit="1" customWidth="1"/>
    <col min="2311" max="2313" width="15.25" style="9" customWidth="1"/>
    <col min="2314" max="2559" width="9" style="9"/>
    <col min="2560" max="2560" width="28" style="9" customWidth="1"/>
    <col min="2561" max="2561" width="9" style="9"/>
    <col min="2562" max="2562" width="8.875" style="9" bestFit="1" customWidth="1"/>
    <col min="2563" max="2566" width="13.5" style="9" bestFit="1" customWidth="1"/>
    <col min="2567" max="2569" width="15.25" style="9" customWidth="1"/>
    <col min="2570" max="2815" width="9" style="9"/>
    <col min="2816" max="2816" width="28" style="9" customWidth="1"/>
    <col min="2817" max="2817" width="9" style="9"/>
    <col min="2818" max="2818" width="8.875" style="9" bestFit="1" customWidth="1"/>
    <col min="2819" max="2822" width="13.5" style="9" bestFit="1" customWidth="1"/>
    <col min="2823" max="2825" width="15.25" style="9" customWidth="1"/>
    <col min="2826" max="3071" width="9" style="9"/>
    <col min="3072" max="3072" width="28" style="9" customWidth="1"/>
    <col min="3073" max="3073" width="9" style="9"/>
    <col min="3074" max="3074" width="8.875" style="9" bestFit="1" customWidth="1"/>
    <col min="3075" max="3078" width="13.5" style="9" bestFit="1" customWidth="1"/>
    <col min="3079" max="3081" width="15.25" style="9" customWidth="1"/>
    <col min="3082" max="3327" width="9" style="9"/>
    <col min="3328" max="3328" width="28" style="9" customWidth="1"/>
    <col min="3329" max="3329" width="9" style="9"/>
    <col min="3330" max="3330" width="8.875" style="9" bestFit="1" customWidth="1"/>
    <col min="3331" max="3334" width="13.5" style="9" bestFit="1" customWidth="1"/>
    <col min="3335" max="3337" width="15.25" style="9" customWidth="1"/>
    <col min="3338" max="3583" width="9" style="9"/>
    <col min="3584" max="3584" width="28" style="9" customWidth="1"/>
    <col min="3585" max="3585" width="9" style="9"/>
    <col min="3586" max="3586" width="8.875" style="9" bestFit="1" customWidth="1"/>
    <col min="3587" max="3590" width="13.5" style="9" bestFit="1" customWidth="1"/>
    <col min="3591" max="3593" width="15.25" style="9" customWidth="1"/>
    <col min="3594" max="3839" width="9" style="9"/>
    <col min="3840" max="3840" width="28" style="9" customWidth="1"/>
    <col min="3841" max="3841" width="9" style="9"/>
    <col min="3842" max="3842" width="8.875" style="9" bestFit="1" customWidth="1"/>
    <col min="3843" max="3846" width="13.5" style="9" bestFit="1" customWidth="1"/>
    <col min="3847" max="3849" width="15.25" style="9" customWidth="1"/>
    <col min="3850" max="4095" width="9" style="9"/>
    <col min="4096" max="4096" width="28" style="9" customWidth="1"/>
    <col min="4097" max="4097" width="9" style="9"/>
    <col min="4098" max="4098" width="8.875" style="9" bestFit="1" customWidth="1"/>
    <col min="4099" max="4102" width="13.5" style="9" bestFit="1" customWidth="1"/>
    <col min="4103" max="4105" width="15.25" style="9" customWidth="1"/>
    <col min="4106" max="4351" width="9" style="9"/>
    <col min="4352" max="4352" width="28" style="9" customWidth="1"/>
    <col min="4353" max="4353" width="9" style="9"/>
    <col min="4354" max="4354" width="8.875" style="9" bestFit="1" customWidth="1"/>
    <col min="4355" max="4358" width="13.5" style="9" bestFit="1" customWidth="1"/>
    <col min="4359" max="4361" width="15.25" style="9" customWidth="1"/>
    <col min="4362" max="4607" width="9" style="9"/>
    <col min="4608" max="4608" width="28" style="9" customWidth="1"/>
    <col min="4609" max="4609" width="9" style="9"/>
    <col min="4610" max="4610" width="8.875" style="9" bestFit="1" customWidth="1"/>
    <col min="4611" max="4614" width="13.5" style="9" bestFit="1" customWidth="1"/>
    <col min="4615" max="4617" width="15.25" style="9" customWidth="1"/>
    <col min="4618" max="4863" width="9" style="9"/>
    <col min="4864" max="4864" width="28" style="9" customWidth="1"/>
    <col min="4865" max="4865" width="9" style="9"/>
    <col min="4866" max="4866" width="8.875" style="9" bestFit="1" customWidth="1"/>
    <col min="4867" max="4870" width="13.5" style="9" bestFit="1" customWidth="1"/>
    <col min="4871" max="4873" width="15.25" style="9" customWidth="1"/>
    <col min="4874" max="5119" width="9" style="9"/>
    <col min="5120" max="5120" width="28" style="9" customWidth="1"/>
    <col min="5121" max="5121" width="9" style="9"/>
    <col min="5122" max="5122" width="8.875" style="9" bestFit="1" customWidth="1"/>
    <col min="5123" max="5126" width="13.5" style="9" bestFit="1" customWidth="1"/>
    <col min="5127" max="5129" width="15.25" style="9" customWidth="1"/>
    <col min="5130" max="5375" width="9" style="9"/>
    <col min="5376" max="5376" width="28" style="9" customWidth="1"/>
    <col min="5377" max="5377" width="9" style="9"/>
    <col min="5378" max="5378" width="8.875" style="9" bestFit="1" customWidth="1"/>
    <col min="5379" max="5382" width="13.5" style="9" bestFit="1" customWidth="1"/>
    <col min="5383" max="5385" width="15.25" style="9" customWidth="1"/>
    <col min="5386" max="5631" width="9" style="9"/>
    <col min="5632" max="5632" width="28" style="9" customWidth="1"/>
    <col min="5633" max="5633" width="9" style="9"/>
    <col min="5634" max="5634" width="8.875" style="9" bestFit="1" customWidth="1"/>
    <col min="5635" max="5638" width="13.5" style="9" bestFit="1" customWidth="1"/>
    <col min="5639" max="5641" width="15.25" style="9" customWidth="1"/>
    <col min="5642" max="5887" width="9" style="9"/>
    <col min="5888" max="5888" width="28" style="9" customWidth="1"/>
    <col min="5889" max="5889" width="9" style="9"/>
    <col min="5890" max="5890" width="8.875" style="9" bestFit="1" customWidth="1"/>
    <col min="5891" max="5894" width="13.5" style="9" bestFit="1" customWidth="1"/>
    <col min="5895" max="5897" width="15.25" style="9" customWidth="1"/>
    <col min="5898" max="6143" width="9" style="9"/>
    <col min="6144" max="6144" width="28" style="9" customWidth="1"/>
    <col min="6145" max="6145" width="9" style="9"/>
    <col min="6146" max="6146" width="8.875" style="9" bestFit="1" customWidth="1"/>
    <col min="6147" max="6150" width="13.5" style="9" bestFit="1" customWidth="1"/>
    <col min="6151" max="6153" width="15.25" style="9" customWidth="1"/>
    <col min="6154" max="6399" width="9" style="9"/>
    <col min="6400" max="6400" width="28" style="9" customWidth="1"/>
    <col min="6401" max="6401" width="9" style="9"/>
    <col min="6402" max="6402" width="8.875" style="9" bestFit="1" customWidth="1"/>
    <col min="6403" max="6406" width="13.5" style="9" bestFit="1" customWidth="1"/>
    <col min="6407" max="6409" width="15.25" style="9" customWidth="1"/>
    <col min="6410" max="6655" width="9" style="9"/>
    <col min="6656" max="6656" width="28" style="9" customWidth="1"/>
    <col min="6657" max="6657" width="9" style="9"/>
    <col min="6658" max="6658" width="8.875" style="9" bestFit="1" customWidth="1"/>
    <col min="6659" max="6662" width="13.5" style="9" bestFit="1" customWidth="1"/>
    <col min="6663" max="6665" width="15.25" style="9" customWidth="1"/>
    <col min="6666" max="6911" width="9" style="9"/>
    <col min="6912" max="6912" width="28" style="9" customWidth="1"/>
    <col min="6913" max="6913" width="9" style="9"/>
    <col min="6914" max="6914" width="8.875" style="9" bestFit="1" customWidth="1"/>
    <col min="6915" max="6918" width="13.5" style="9" bestFit="1" customWidth="1"/>
    <col min="6919" max="6921" width="15.25" style="9" customWidth="1"/>
    <col min="6922" max="7167" width="9" style="9"/>
    <col min="7168" max="7168" width="28" style="9" customWidth="1"/>
    <col min="7169" max="7169" width="9" style="9"/>
    <col min="7170" max="7170" width="8.875" style="9" bestFit="1" customWidth="1"/>
    <col min="7171" max="7174" width="13.5" style="9" bestFit="1" customWidth="1"/>
    <col min="7175" max="7177" width="15.25" style="9" customWidth="1"/>
    <col min="7178" max="7423" width="9" style="9"/>
    <col min="7424" max="7424" width="28" style="9" customWidth="1"/>
    <col min="7425" max="7425" width="9" style="9"/>
    <col min="7426" max="7426" width="8.875" style="9" bestFit="1" customWidth="1"/>
    <col min="7427" max="7430" width="13.5" style="9" bestFit="1" customWidth="1"/>
    <col min="7431" max="7433" width="15.25" style="9" customWidth="1"/>
    <col min="7434" max="7679" width="9" style="9"/>
    <col min="7680" max="7680" width="28" style="9" customWidth="1"/>
    <col min="7681" max="7681" width="9" style="9"/>
    <col min="7682" max="7682" width="8.875" style="9" bestFit="1" customWidth="1"/>
    <col min="7683" max="7686" width="13.5" style="9" bestFit="1" customWidth="1"/>
    <col min="7687" max="7689" width="15.25" style="9" customWidth="1"/>
    <col min="7690" max="7935" width="9" style="9"/>
    <col min="7936" max="7936" width="28" style="9" customWidth="1"/>
    <col min="7937" max="7937" width="9" style="9"/>
    <col min="7938" max="7938" width="8.875" style="9" bestFit="1" customWidth="1"/>
    <col min="7939" max="7942" width="13.5" style="9" bestFit="1" customWidth="1"/>
    <col min="7943" max="7945" width="15.25" style="9" customWidth="1"/>
    <col min="7946" max="8191" width="9" style="9"/>
    <col min="8192" max="8192" width="28" style="9" customWidth="1"/>
    <col min="8193" max="8193" width="9" style="9"/>
    <col min="8194" max="8194" width="8.875" style="9" bestFit="1" customWidth="1"/>
    <col min="8195" max="8198" width="13.5" style="9" bestFit="1" customWidth="1"/>
    <col min="8199" max="8201" width="15.25" style="9" customWidth="1"/>
    <col min="8202" max="8447" width="9" style="9"/>
    <col min="8448" max="8448" width="28" style="9" customWidth="1"/>
    <col min="8449" max="8449" width="9" style="9"/>
    <col min="8450" max="8450" width="8.875" style="9" bestFit="1" customWidth="1"/>
    <col min="8451" max="8454" width="13.5" style="9" bestFit="1" customWidth="1"/>
    <col min="8455" max="8457" width="15.25" style="9" customWidth="1"/>
    <col min="8458" max="8703" width="9" style="9"/>
    <col min="8704" max="8704" width="28" style="9" customWidth="1"/>
    <col min="8705" max="8705" width="9" style="9"/>
    <col min="8706" max="8706" width="8.875" style="9" bestFit="1" customWidth="1"/>
    <col min="8707" max="8710" width="13.5" style="9" bestFit="1" customWidth="1"/>
    <col min="8711" max="8713" width="15.25" style="9" customWidth="1"/>
    <col min="8714" max="8959" width="9" style="9"/>
    <col min="8960" max="8960" width="28" style="9" customWidth="1"/>
    <col min="8961" max="8961" width="9" style="9"/>
    <col min="8962" max="8962" width="8.875" style="9" bestFit="1" customWidth="1"/>
    <col min="8963" max="8966" width="13.5" style="9" bestFit="1" customWidth="1"/>
    <col min="8967" max="8969" width="15.25" style="9" customWidth="1"/>
    <col min="8970" max="9215" width="9" style="9"/>
    <col min="9216" max="9216" width="28" style="9" customWidth="1"/>
    <col min="9217" max="9217" width="9" style="9"/>
    <col min="9218" max="9218" width="8.875" style="9" bestFit="1" customWidth="1"/>
    <col min="9219" max="9222" width="13.5" style="9" bestFit="1" customWidth="1"/>
    <col min="9223" max="9225" width="15.25" style="9" customWidth="1"/>
    <col min="9226" max="9471" width="9" style="9"/>
    <col min="9472" max="9472" width="28" style="9" customWidth="1"/>
    <col min="9473" max="9473" width="9" style="9"/>
    <col min="9474" max="9474" width="8.875" style="9" bestFit="1" customWidth="1"/>
    <col min="9475" max="9478" width="13.5" style="9" bestFit="1" customWidth="1"/>
    <col min="9479" max="9481" width="15.25" style="9" customWidth="1"/>
    <col min="9482" max="9727" width="9" style="9"/>
    <col min="9728" max="9728" width="28" style="9" customWidth="1"/>
    <col min="9729" max="9729" width="9" style="9"/>
    <col min="9730" max="9730" width="8.875" style="9" bestFit="1" customWidth="1"/>
    <col min="9731" max="9734" width="13.5" style="9" bestFit="1" customWidth="1"/>
    <col min="9735" max="9737" width="15.25" style="9" customWidth="1"/>
    <col min="9738" max="9983" width="9" style="9"/>
    <col min="9984" max="9984" width="28" style="9" customWidth="1"/>
    <col min="9985" max="9985" width="9" style="9"/>
    <col min="9986" max="9986" width="8.875" style="9" bestFit="1" customWidth="1"/>
    <col min="9987" max="9990" width="13.5" style="9" bestFit="1" customWidth="1"/>
    <col min="9991" max="9993" width="15.25" style="9" customWidth="1"/>
    <col min="9994" max="10239" width="9" style="9"/>
    <col min="10240" max="10240" width="28" style="9" customWidth="1"/>
    <col min="10241" max="10241" width="9" style="9"/>
    <col min="10242" max="10242" width="8.875" style="9" bestFit="1" customWidth="1"/>
    <col min="10243" max="10246" width="13.5" style="9" bestFit="1" customWidth="1"/>
    <col min="10247" max="10249" width="15.25" style="9" customWidth="1"/>
    <col min="10250" max="10495" width="9" style="9"/>
    <col min="10496" max="10496" width="28" style="9" customWidth="1"/>
    <col min="10497" max="10497" width="9" style="9"/>
    <col min="10498" max="10498" width="8.875" style="9" bestFit="1" customWidth="1"/>
    <col min="10499" max="10502" width="13.5" style="9" bestFit="1" customWidth="1"/>
    <col min="10503" max="10505" width="15.25" style="9" customWidth="1"/>
    <col min="10506" max="10751" width="9" style="9"/>
    <col min="10752" max="10752" width="28" style="9" customWidth="1"/>
    <col min="10753" max="10753" width="9" style="9"/>
    <col min="10754" max="10754" width="8.875" style="9" bestFit="1" customWidth="1"/>
    <col min="10755" max="10758" width="13.5" style="9" bestFit="1" customWidth="1"/>
    <col min="10759" max="10761" width="15.25" style="9" customWidth="1"/>
    <col min="10762" max="11007" width="9" style="9"/>
    <col min="11008" max="11008" width="28" style="9" customWidth="1"/>
    <col min="11009" max="11009" width="9" style="9"/>
    <col min="11010" max="11010" width="8.875" style="9" bestFit="1" customWidth="1"/>
    <col min="11011" max="11014" width="13.5" style="9" bestFit="1" customWidth="1"/>
    <col min="11015" max="11017" width="15.25" style="9" customWidth="1"/>
    <col min="11018" max="11263" width="9" style="9"/>
    <col min="11264" max="11264" width="28" style="9" customWidth="1"/>
    <col min="11265" max="11265" width="9" style="9"/>
    <col min="11266" max="11266" width="8.875" style="9" bestFit="1" customWidth="1"/>
    <col min="11267" max="11270" width="13.5" style="9" bestFit="1" customWidth="1"/>
    <col min="11271" max="11273" width="15.25" style="9" customWidth="1"/>
    <col min="11274" max="11519" width="9" style="9"/>
    <col min="11520" max="11520" width="28" style="9" customWidth="1"/>
    <col min="11521" max="11521" width="9" style="9"/>
    <col min="11522" max="11522" width="8.875" style="9" bestFit="1" customWidth="1"/>
    <col min="11523" max="11526" width="13.5" style="9" bestFit="1" customWidth="1"/>
    <col min="11527" max="11529" width="15.25" style="9" customWidth="1"/>
    <col min="11530" max="11775" width="9" style="9"/>
    <col min="11776" max="11776" width="28" style="9" customWidth="1"/>
    <col min="11777" max="11777" width="9" style="9"/>
    <col min="11778" max="11778" width="8.875" style="9" bestFit="1" customWidth="1"/>
    <col min="11779" max="11782" width="13.5" style="9" bestFit="1" customWidth="1"/>
    <col min="11783" max="11785" width="15.25" style="9" customWidth="1"/>
    <col min="11786" max="12031" width="9" style="9"/>
    <col min="12032" max="12032" width="28" style="9" customWidth="1"/>
    <col min="12033" max="12033" width="9" style="9"/>
    <col min="12034" max="12034" width="8.875" style="9" bestFit="1" customWidth="1"/>
    <col min="12035" max="12038" width="13.5" style="9" bestFit="1" customWidth="1"/>
    <col min="12039" max="12041" width="15.25" style="9" customWidth="1"/>
    <col min="12042" max="12287" width="9" style="9"/>
    <col min="12288" max="12288" width="28" style="9" customWidth="1"/>
    <col min="12289" max="12289" width="9" style="9"/>
    <col min="12290" max="12290" width="8.875" style="9" bestFit="1" customWidth="1"/>
    <col min="12291" max="12294" width="13.5" style="9" bestFit="1" customWidth="1"/>
    <col min="12295" max="12297" width="15.25" style="9" customWidth="1"/>
    <col min="12298" max="12543" width="9" style="9"/>
    <col min="12544" max="12544" width="28" style="9" customWidth="1"/>
    <col min="12545" max="12545" width="9" style="9"/>
    <col min="12546" max="12546" width="8.875" style="9" bestFit="1" customWidth="1"/>
    <col min="12547" max="12550" width="13.5" style="9" bestFit="1" customWidth="1"/>
    <col min="12551" max="12553" width="15.25" style="9" customWidth="1"/>
    <col min="12554" max="12799" width="9" style="9"/>
    <col min="12800" max="12800" width="28" style="9" customWidth="1"/>
    <col min="12801" max="12801" width="9" style="9"/>
    <col min="12802" max="12802" width="8.875" style="9" bestFit="1" customWidth="1"/>
    <col min="12803" max="12806" width="13.5" style="9" bestFit="1" customWidth="1"/>
    <col min="12807" max="12809" width="15.25" style="9" customWidth="1"/>
    <col min="12810" max="13055" width="9" style="9"/>
    <col min="13056" max="13056" width="28" style="9" customWidth="1"/>
    <col min="13057" max="13057" width="9" style="9"/>
    <col min="13058" max="13058" width="8.875" style="9" bestFit="1" customWidth="1"/>
    <col min="13059" max="13062" width="13.5" style="9" bestFit="1" customWidth="1"/>
    <col min="13063" max="13065" width="15.25" style="9" customWidth="1"/>
    <col min="13066" max="13311" width="9" style="9"/>
    <col min="13312" max="13312" width="28" style="9" customWidth="1"/>
    <col min="13313" max="13313" width="9" style="9"/>
    <col min="13314" max="13314" width="8.875" style="9" bestFit="1" customWidth="1"/>
    <col min="13315" max="13318" width="13.5" style="9" bestFit="1" customWidth="1"/>
    <col min="13319" max="13321" width="15.25" style="9" customWidth="1"/>
    <col min="13322" max="13567" width="9" style="9"/>
    <col min="13568" max="13568" width="28" style="9" customWidth="1"/>
    <col min="13569" max="13569" width="9" style="9"/>
    <col min="13570" max="13570" width="8.875" style="9" bestFit="1" customWidth="1"/>
    <col min="13571" max="13574" width="13.5" style="9" bestFit="1" customWidth="1"/>
    <col min="13575" max="13577" width="15.25" style="9" customWidth="1"/>
    <col min="13578" max="13823" width="9" style="9"/>
    <col min="13824" max="13824" width="28" style="9" customWidth="1"/>
    <col min="13825" max="13825" width="9" style="9"/>
    <col min="13826" max="13826" width="8.875" style="9" bestFit="1" customWidth="1"/>
    <col min="13827" max="13830" width="13.5" style="9" bestFit="1" customWidth="1"/>
    <col min="13831" max="13833" width="15.25" style="9" customWidth="1"/>
    <col min="13834" max="14079" width="9" style="9"/>
    <col min="14080" max="14080" width="28" style="9" customWidth="1"/>
    <col min="14081" max="14081" width="9" style="9"/>
    <col min="14082" max="14082" width="8.875" style="9" bestFit="1" customWidth="1"/>
    <col min="14083" max="14086" width="13.5" style="9" bestFit="1" customWidth="1"/>
    <col min="14087" max="14089" width="15.25" style="9" customWidth="1"/>
    <col min="14090" max="14335" width="9" style="9"/>
    <col min="14336" max="14336" width="28" style="9" customWidth="1"/>
    <col min="14337" max="14337" width="9" style="9"/>
    <col min="14338" max="14338" width="8.875" style="9" bestFit="1" customWidth="1"/>
    <col min="14339" max="14342" width="13.5" style="9" bestFit="1" customWidth="1"/>
    <col min="14343" max="14345" width="15.25" style="9" customWidth="1"/>
    <col min="14346" max="14591" width="9" style="9"/>
    <col min="14592" max="14592" width="28" style="9" customWidth="1"/>
    <col min="14593" max="14593" width="9" style="9"/>
    <col min="14594" max="14594" width="8.875" style="9" bestFit="1" customWidth="1"/>
    <col min="14595" max="14598" width="13.5" style="9" bestFit="1" customWidth="1"/>
    <col min="14599" max="14601" width="15.25" style="9" customWidth="1"/>
    <col min="14602" max="14847" width="9" style="9"/>
    <col min="14848" max="14848" width="28" style="9" customWidth="1"/>
    <col min="14849" max="14849" width="9" style="9"/>
    <col min="14850" max="14850" width="8.875" style="9" bestFit="1" customWidth="1"/>
    <col min="14851" max="14854" width="13.5" style="9" bestFit="1" customWidth="1"/>
    <col min="14855" max="14857" width="15.25" style="9" customWidth="1"/>
    <col min="14858" max="15103" width="9" style="9"/>
    <col min="15104" max="15104" width="28" style="9" customWidth="1"/>
    <col min="15105" max="15105" width="9" style="9"/>
    <col min="15106" max="15106" width="8.875" style="9" bestFit="1" customWidth="1"/>
    <col min="15107" max="15110" width="13.5" style="9" bestFit="1" customWidth="1"/>
    <col min="15111" max="15113" width="15.25" style="9" customWidth="1"/>
    <col min="15114" max="15359" width="9" style="9"/>
    <col min="15360" max="15360" width="28" style="9" customWidth="1"/>
    <col min="15361" max="15361" width="9" style="9"/>
    <col min="15362" max="15362" width="8.875" style="9" bestFit="1" customWidth="1"/>
    <col min="15363" max="15366" width="13.5" style="9" bestFit="1" customWidth="1"/>
    <col min="15367" max="15369" width="15.25" style="9" customWidth="1"/>
    <col min="15370" max="15615" width="9" style="9"/>
    <col min="15616" max="15616" width="28" style="9" customWidth="1"/>
    <col min="15617" max="15617" width="9" style="9"/>
    <col min="15618" max="15618" width="8.875" style="9" bestFit="1" customWidth="1"/>
    <col min="15619" max="15622" width="13.5" style="9" bestFit="1" customWidth="1"/>
    <col min="15623" max="15625" width="15.25" style="9" customWidth="1"/>
    <col min="15626" max="15871" width="9" style="9"/>
    <col min="15872" max="15872" width="28" style="9" customWidth="1"/>
    <col min="15873" max="15873" width="9" style="9"/>
    <col min="15874" max="15874" width="8.875" style="9" bestFit="1" customWidth="1"/>
    <col min="15875" max="15878" width="13.5" style="9" bestFit="1" customWidth="1"/>
    <col min="15879" max="15881" width="15.25" style="9" customWidth="1"/>
    <col min="15882" max="16127" width="9" style="9"/>
    <col min="16128" max="16128" width="28" style="9" customWidth="1"/>
    <col min="16129" max="16129" width="9" style="9"/>
    <col min="16130" max="16130" width="8.875" style="9" bestFit="1" customWidth="1"/>
    <col min="16131" max="16134" width="13.5" style="9" bestFit="1" customWidth="1"/>
    <col min="16135" max="16137" width="15.25" style="9" customWidth="1"/>
    <col min="16138" max="16384" width="9" style="9"/>
  </cols>
  <sheetData>
    <row r="1" spans="1:13" s="6" customFormat="1" ht="25.9">
      <c r="A1" s="356" t="s">
        <v>250</v>
      </c>
      <c r="B1" s="357"/>
      <c r="C1" s="357"/>
      <c r="D1" s="357"/>
      <c r="E1" s="357"/>
      <c r="F1" s="357"/>
      <c r="G1" s="357"/>
      <c r="H1" s="358"/>
      <c r="I1" s="175"/>
    </row>
    <row r="2" spans="1:13" s="6" customFormat="1" ht="18">
      <c r="A2" s="359" t="s">
        <v>251</v>
      </c>
      <c r="B2" s="360"/>
      <c r="C2" s="360"/>
      <c r="D2" s="360"/>
      <c r="E2" s="360"/>
      <c r="F2" s="360"/>
      <c r="G2" s="360"/>
      <c r="H2" s="361"/>
      <c r="I2" s="3"/>
    </row>
    <row r="3" spans="1:13" s="6" customFormat="1" ht="18">
      <c r="A3" s="359" t="s">
        <v>252</v>
      </c>
      <c r="B3" s="360"/>
      <c r="C3" s="360"/>
      <c r="D3" s="360"/>
      <c r="E3" s="360"/>
      <c r="F3" s="360"/>
      <c r="G3" s="360"/>
      <c r="H3" s="361"/>
      <c r="I3" s="3"/>
    </row>
    <row r="4" spans="1:13" s="6" customFormat="1" ht="18">
      <c r="A4" s="362" t="s">
        <v>253</v>
      </c>
      <c r="B4" s="363"/>
      <c r="C4" s="363"/>
      <c r="D4" s="363"/>
      <c r="E4" s="363"/>
      <c r="F4" s="363"/>
      <c r="G4" s="363"/>
      <c r="H4" s="364"/>
      <c r="I4" s="3"/>
    </row>
    <row r="5" spans="1:13" s="6" customFormat="1" ht="24" customHeight="1">
      <c r="A5" s="176"/>
      <c r="B5" s="177"/>
      <c r="C5" s="177"/>
      <c r="D5" s="177"/>
      <c r="E5" s="177"/>
      <c r="F5" s="177"/>
      <c r="G5" s="177"/>
      <c r="H5" s="177"/>
      <c r="I5" s="178"/>
    </row>
    <row r="6" spans="1:13" s="6" customFormat="1" ht="20.45">
      <c r="A6" s="242" t="s">
        <v>254</v>
      </c>
      <c r="B6" s="243"/>
      <c r="C6" s="243"/>
      <c r="D6" s="243"/>
      <c r="E6" s="243"/>
      <c r="F6" s="243"/>
      <c r="G6" s="306"/>
      <c r="H6" s="307"/>
      <c r="I6" s="307"/>
      <c r="J6" s="308"/>
      <c r="K6" s="308"/>
      <c r="L6" s="308"/>
      <c r="M6" s="308"/>
    </row>
    <row r="7" spans="1:13" s="6" customFormat="1" ht="14.25" customHeight="1">
      <c r="A7" s="244" t="s">
        <v>255</v>
      </c>
      <c r="B7" s="244"/>
      <c r="C7" s="244"/>
      <c r="D7" s="244"/>
      <c r="E7" s="155"/>
      <c r="F7" s="155"/>
      <c r="G7" s="197"/>
      <c r="H7" s="309"/>
      <c r="I7" s="309"/>
      <c r="J7" s="309"/>
      <c r="K7" s="309"/>
      <c r="L7" s="309"/>
      <c r="M7" s="309"/>
    </row>
    <row r="8" spans="1:13" s="6" customFormat="1" ht="14.25" customHeight="1">
      <c r="A8" s="365" t="s">
        <v>256</v>
      </c>
      <c r="B8" s="368" t="s">
        <v>130</v>
      </c>
      <c r="C8" s="368" t="s">
        <v>257</v>
      </c>
      <c r="D8" s="268" t="s">
        <v>6</v>
      </c>
      <c r="E8" s="371" t="s">
        <v>128</v>
      </c>
      <c r="F8" s="371"/>
      <c r="G8" s="371"/>
      <c r="H8" s="372"/>
      <c r="I8" s="308"/>
      <c r="J8" s="308"/>
      <c r="K8" s="308"/>
      <c r="L8" s="308"/>
      <c r="M8" s="308"/>
    </row>
    <row r="9" spans="1:13" s="6" customFormat="1" ht="14.25" customHeight="1">
      <c r="A9" s="366"/>
      <c r="B9" s="369"/>
      <c r="C9" s="369"/>
      <c r="D9" s="373" t="s">
        <v>258</v>
      </c>
      <c r="E9" s="266" t="s">
        <v>259</v>
      </c>
      <c r="F9" s="266" t="s">
        <v>260</v>
      </c>
      <c r="G9" s="266" t="s">
        <v>261</v>
      </c>
      <c r="H9" s="269" t="s">
        <v>262</v>
      </c>
      <c r="I9" s="308"/>
      <c r="J9" s="308"/>
      <c r="K9" s="308"/>
      <c r="L9" s="308"/>
      <c r="M9" s="308"/>
    </row>
    <row r="10" spans="1:13" s="6" customFormat="1" ht="14.25" customHeight="1">
      <c r="A10" s="367"/>
      <c r="B10" s="370"/>
      <c r="C10" s="370"/>
      <c r="D10" s="374"/>
      <c r="E10" s="252" t="s">
        <v>263</v>
      </c>
      <c r="F10" s="252" t="s">
        <v>264</v>
      </c>
      <c r="G10" s="252" t="s">
        <v>265</v>
      </c>
      <c r="H10" s="270" t="s">
        <v>266</v>
      </c>
      <c r="I10" s="308"/>
      <c r="J10" s="308"/>
      <c r="K10" s="308"/>
      <c r="L10" s="308"/>
      <c r="M10" s="308"/>
    </row>
    <row r="11" spans="1:13" s="6" customFormat="1" ht="17.45">
      <c r="A11" s="271" t="s">
        <v>267</v>
      </c>
      <c r="B11" s="255" t="s">
        <v>268</v>
      </c>
      <c r="C11" s="256" t="s">
        <v>269</v>
      </c>
      <c r="D11" s="257">
        <v>46087</v>
      </c>
      <c r="E11" s="257">
        <v>46121</v>
      </c>
      <c r="F11" s="257">
        <v>46126</v>
      </c>
      <c r="G11" s="257">
        <v>46130</v>
      </c>
      <c r="H11" s="272">
        <v>46136</v>
      </c>
      <c r="I11" s="308"/>
      <c r="J11" s="308"/>
      <c r="K11" s="308"/>
      <c r="L11" s="308"/>
      <c r="M11" s="308"/>
    </row>
    <row r="12" spans="1:13" s="6" customFormat="1" ht="17.45">
      <c r="A12" s="271" t="s">
        <v>240</v>
      </c>
      <c r="B12" s="255" t="s">
        <v>241</v>
      </c>
      <c r="C12" s="256" t="s">
        <v>269</v>
      </c>
      <c r="D12" s="259">
        <v>46094</v>
      </c>
      <c r="E12" s="259">
        <v>46128</v>
      </c>
      <c r="F12" s="259">
        <v>46133</v>
      </c>
      <c r="G12" s="259">
        <v>46137</v>
      </c>
      <c r="H12" s="273">
        <v>46143</v>
      </c>
      <c r="I12" s="307"/>
      <c r="J12" s="308"/>
      <c r="K12" s="308"/>
      <c r="L12" s="308"/>
      <c r="M12" s="308"/>
    </row>
    <row r="13" spans="1:13" s="6" customFormat="1" ht="17.45">
      <c r="A13" s="271" t="s">
        <v>242</v>
      </c>
      <c r="B13" s="255" t="s">
        <v>243</v>
      </c>
      <c r="C13" s="256" t="s">
        <v>269</v>
      </c>
      <c r="D13" s="259">
        <v>46101</v>
      </c>
      <c r="E13" s="259">
        <v>46135</v>
      </c>
      <c r="F13" s="259">
        <v>46140</v>
      </c>
      <c r="G13" s="259">
        <v>46144</v>
      </c>
      <c r="H13" s="273">
        <v>46150</v>
      </c>
      <c r="I13" s="307"/>
      <c r="J13" s="308"/>
      <c r="K13" s="308"/>
      <c r="L13" s="308"/>
      <c r="M13" s="308"/>
    </row>
    <row r="14" spans="1:13" s="6" customFormat="1" ht="17.45">
      <c r="A14" s="271" t="s">
        <v>244</v>
      </c>
      <c r="B14" s="255" t="s">
        <v>245</v>
      </c>
      <c r="C14" s="256" t="s">
        <v>269</v>
      </c>
      <c r="D14" s="259">
        <v>46108</v>
      </c>
      <c r="E14" s="259">
        <v>46142</v>
      </c>
      <c r="F14" s="259">
        <v>46147</v>
      </c>
      <c r="G14" s="259">
        <v>46151</v>
      </c>
      <c r="H14" s="273">
        <v>46157</v>
      </c>
      <c r="I14" s="307"/>
      <c r="J14" s="308"/>
      <c r="K14" s="308"/>
      <c r="L14" s="308"/>
      <c r="M14" s="308"/>
    </row>
    <row r="15" spans="1:13" s="6" customFormat="1" ht="17.45">
      <c r="A15" s="274" t="s">
        <v>246</v>
      </c>
      <c r="B15" s="275" t="s">
        <v>247</v>
      </c>
      <c r="C15" s="276" t="s">
        <v>269</v>
      </c>
      <c r="D15" s="277">
        <v>46115</v>
      </c>
      <c r="E15" s="277">
        <v>46149</v>
      </c>
      <c r="F15" s="277">
        <v>46154</v>
      </c>
      <c r="G15" s="277">
        <v>46158</v>
      </c>
      <c r="H15" s="278">
        <v>46164</v>
      </c>
      <c r="I15" s="307"/>
      <c r="J15" s="308"/>
      <c r="K15" s="308"/>
      <c r="L15" s="308"/>
      <c r="M15" s="308"/>
    </row>
    <row r="16" spans="1:13" s="6" customFormat="1" ht="15.6">
      <c r="A16" s="245" t="s">
        <v>270</v>
      </c>
      <c r="B16" s="246" t="s">
        <v>270</v>
      </c>
      <c r="C16" s="247" t="s">
        <v>270</v>
      </c>
      <c r="D16" s="246" t="s">
        <v>270</v>
      </c>
      <c r="E16" s="246" t="s">
        <v>270</v>
      </c>
      <c r="F16" s="246" t="s">
        <v>270</v>
      </c>
      <c r="G16" s="246" t="s">
        <v>270</v>
      </c>
      <c r="H16" s="246" t="s">
        <v>270</v>
      </c>
      <c r="I16" s="307"/>
      <c r="J16" s="308"/>
      <c r="K16" s="308"/>
      <c r="L16" s="308"/>
      <c r="M16" s="308"/>
    </row>
    <row r="17" spans="1:13" s="6" customFormat="1" ht="19.899999999999999">
      <c r="A17" s="242" t="s">
        <v>271</v>
      </c>
      <c r="B17" s="248"/>
      <c r="C17" s="248"/>
      <c r="D17" s="248"/>
      <c r="E17" s="248"/>
      <c r="F17" s="248"/>
      <c r="G17" s="248"/>
      <c r="H17" s="248"/>
      <c r="I17" s="248"/>
      <c r="J17" s="308"/>
      <c r="K17" s="308"/>
      <c r="L17" s="308"/>
      <c r="M17" s="308"/>
    </row>
    <row r="18" spans="1:13" ht="17.45">
      <c r="A18" s="244" t="s">
        <v>272</v>
      </c>
      <c r="B18" s="244"/>
      <c r="C18" s="244"/>
      <c r="D18" s="244"/>
      <c r="E18" s="155"/>
      <c r="F18" s="155"/>
      <c r="G18" s="197"/>
      <c r="H18" s="309"/>
      <c r="I18" s="309"/>
      <c r="J18" s="309"/>
      <c r="K18" s="309"/>
      <c r="L18" s="309"/>
      <c r="M18" s="309"/>
    </row>
    <row r="19" spans="1:13" s="6" customFormat="1" ht="14.25" customHeight="1">
      <c r="A19" s="375" t="s">
        <v>256</v>
      </c>
      <c r="B19" s="378" t="s">
        <v>130</v>
      </c>
      <c r="C19" s="378" t="s">
        <v>257</v>
      </c>
      <c r="D19" s="251" t="s">
        <v>6</v>
      </c>
      <c r="E19" s="379" t="s">
        <v>128</v>
      </c>
      <c r="F19" s="380"/>
      <c r="G19" s="308"/>
      <c r="H19" s="308"/>
      <c r="I19" s="248"/>
      <c r="J19" s="308"/>
      <c r="K19" s="308"/>
      <c r="L19" s="308"/>
      <c r="M19" s="308"/>
    </row>
    <row r="20" spans="1:13" s="6" customFormat="1" ht="17.45">
      <c r="A20" s="376"/>
      <c r="B20" s="369"/>
      <c r="C20" s="369"/>
      <c r="D20" s="373" t="s">
        <v>273</v>
      </c>
      <c r="E20" s="266" t="s">
        <v>274</v>
      </c>
      <c r="F20" s="267" t="s">
        <v>275</v>
      </c>
      <c r="G20" s="308"/>
      <c r="H20" s="308"/>
      <c r="I20" s="308"/>
      <c r="J20" s="308"/>
      <c r="K20" s="308"/>
      <c r="L20" s="308"/>
      <c r="M20" s="308"/>
    </row>
    <row r="21" spans="1:13" s="6" customFormat="1" ht="17.45">
      <c r="A21" s="377"/>
      <c r="B21" s="370"/>
      <c r="C21" s="370"/>
      <c r="D21" s="374"/>
      <c r="E21" s="252" t="s">
        <v>276</v>
      </c>
      <c r="F21" s="253" t="s">
        <v>277</v>
      </c>
      <c r="G21" s="308"/>
      <c r="H21" s="308"/>
      <c r="I21" s="308"/>
      <c r="J21" s="308"/>
      <c r="K21" s="308"/>
      <c r="L21" s="308"/>
      <c r="M21" s="308"/>
    </row>
    <row r="22" spans="1:13" s="7" customFormat="1" ht="18">
      <c r="A22" s="254" t="s">
        <v>267</v>
      </c>
      <c r="B22" s="255" t="s">
        <v>278</v>
      </c>
      <c r="C22" s="256" t="s">
        <v>279</v>
      </c>
      <c r="D22" s="257">
        <v>46085</v>
      </c>
      <c r="E22" s="257">
        <v>46123</v>
      </c>
      <c r="F22" s="258">
        <v>46126</v>
      </c>
      <c r="G22" s="308"/>
      <c r="H22" s="308"/>
      <c r="I22" s="244"/>
      <c r="J22" s="249" t="s">
        <v>270</v>
      </c>
      <c r="K22" s="249" t="s">
        <v>270</v>
      </c>
      <c r="L22" s="249" t="s">
        <v>270</v>
      </c>
      <c r="M22" s="250" t="s">
        <v>270</v>
      </c>
    </row>
    <row r="23" spans="1:13" s="6" customFormat="1" ht="17.45">
      <c r="A23" s="254" t="s">
        <v>219</v>
      </c>
      <c r="B23" s="255" t="s">
        <v>220</v>
      </c>
      <c r="C23" s="256" t="s">
        <v>279</v>
      </c>
      <c r="D23" s="259">
        <v>46092</v>
      </c>
      <c r="E23" s="259">
        <v>46130</v>
      </c>
      <c r="F23" s="260">
        <v>46133</v>
      </c>
      <c r="G23" s="308"/>
      <c r="H23" s="308"/>
      <c r="I23" s="308"/>
      <c r="J23" s="308"/>
      <c r="K23" s="308"/>
      <c r="L23" s="308"/>
      <c r="M23" s="308"/>
    </row>
    <row r="24" spans="1:13" s="6" customFormat="1" ht="17.45">
      <c r="A24" s="254" t="s">
        <v>223</v>
      </c>
      <c r="B24" s="255" t="s">
        <v>224</v>
      </c>
      <c r="C24" s="256" t="s">
        <v>279</v>
      </c>
      <c r="D24" s="259">
        <v>46099</v>
      </c>
      <c r="E24" s="259">
        <v>46137</v>
      </c>
      <c r="F24" s="260">
        <v>46140</v>
      </c>
      <c r="G24" s="308"/>
      <c r="H24" s="308"/>
      <c r="I24" s="308"/>
      <c r="J24" s="308"/>
      <c r="K24" s="308"/>
      <c r="L24" s="308"/>
      <c r="M24" s="308"/>
    </row>
    <row r="25" spans="1:13" s="6" customFormat="1" ht="17.45">
      <c r="A25" s="254" t="s">
        <v>227</v>
      </c>
      <c r="B25" s="255" t="s">
        <v>228</v>
      </c>
      <c r="C25" s="256" t="s">
        <v>279</v>
      </c>
      <c r="D25" s="259">
        <v>46106</v>
      </c>
      <c r="E25" s="259">
        <v>46144</v>
      </c>
      <c r="F25" s="260">
        <v>46147</v>
      </c>
      <c r="G25" s="308"/>
      <c r="H25" s="308"/>
      <c r="I25" s="308"/>
      <c r="J25" s="308"/>
      <c r="K25" s="308"/>
      <c r="L25" s="308"/>
      <c r="M25" s="308"/>
    </row>
    <row r="26" spans="1:13" s="6" customFormat="1" ht="17.45">
      <c r="A26" s="261" t="s">
        <v>231</v>
      </c>
      <c r="B26" s="262" t="s">
        <v>232</v>
      </c>
      <c r="C26" s="263" t="s">
        <v>279</v>
      </c>
      <c r="D26" s="264">
        <v>46113</v>
      </c>
      <c r="E26" s="264">
        <v>46151</v>
      </c>
      <c r="F26" s="265">
        <v>46154</v>
      </c>
      <c r="G26" s="308"/>
      <c r="H26" s="308"/>
      <c r="I26" s="308"/>
      <c r="J26" s="308"/>
      <c r="K26" s="308"/>
      <c r="L26" s="308"/>
      <c r="M26" s="308"/>
    </row>
    <row r="27" spans="1:13">
      <c r="A27" s="248"/>
      <c r="B27" s="248"/>
      <c r="C27" s="248"/>
      <c r="D27" s="248"/>
      <c r="E27" s="248"/>
      <c r="F27" s="248"/>
      <c r="G27" s="248"/>
      <c r="H27" s="248"/>
      <c r="I27" s="248"/>
      <c r="J27" s="309"/>
      <c r="K27" s="309"/>
      <c r="L27" s="309"/>
      <c r="M27" s="309"/>
    </row>
    <row r="28" spans="1:13" ht="20.45">
      <c r="A28" s="242" t="s">
        <v>280</v>
      </c>
      <c r="B28" s="243"/>
      <c r="C28" s="243"/>
      <c r="D28" s="243"/>
      <c r="E28" s="243"/>
      <c r="F28" s="243"/>
      <c r="G28" s="306"/>
      <c r="H28" s="307"/>
      <c r="I28" s="307"/>
      <c r="J28" s="308"/>
      <c r="K28" s="308"/>
      <c r="L28" s="308"/>
      <c r="M28" s="308"/>
    </row>
    <row r="29" spans="1:13" ht="17.45">
      <c r="A29" s="244" t="s">
        <v>255</v>
      </c>
      <c r="B29" s="244"/>
      <c r="C29" s="244"/>
      <c r="D29" s="244"/>
      <c r="E29" s="155"/>
      <c r="F29" s="155"/>
      <c r="G29" s="197"/>
      <c r="H29" s="309"/>
      <c r="I29" s="309"/>
      <c r="J29" s="309"/>
      <c r="K29" s="309"/>
      <c r="L29" s="309"/>
      <c r="M29" s="309"/>
    </row>
    <row r="30" spans="1:13" ht="15" customHeight="1">
      <c r="A30" s="381" t="s">
        <v>256</v>
      </c>
      <c r="B30" s="383" t="s">
        <v>130</v>
      </c>
      <c r="C30" s="383" t="s">
        <v>257</v>
      </c>
      <c r="D30" s="283" t="s">
        <v>6</v>
      </c>
      <c r="E30" s="283" t="s">
        <v>281</v>
      </c>
      <c r="F30" s="383" t="s">
        <v>282</v>
      </c>
      <c r="G30" s="383" t="s">
        <v>5</v>
      </c>
      <c r="H30" s="284" t="s">
        <v>128</v>
      </c>
      <c r="I30" s="309"/>
      <c r="J30" s="309"/>
      <c r="K30" s="309"/>
      <c r="L30" s="309"/>
      <c r="M30" s="309"/>
    </row>
    <row r="31" spans="1:13" ht="14.25" customHeight="1">
      <c r="A31" s="382"/>
      <c r="B31" s="384"/>
      <c r="C31" s="384"/>
      <c r="D31" s="279" t="s">
        <v>258</v>
      </c>
      <c r="E31" s="279" t="s">
        <v>273</v>
      </c>
      <c r="F31" s="384"/>
      <c r="G31" s="384"/>
      <c r="H31" s="285" t="s">
        <v>283</v>
      </c>
      <c r="I31" s="309"/>
      <c r="J31" s="309"/>
      <c r="K31" s="309"/>
      <c r="L31" s="309"/>
      <c r="M31" s="309"/>
    </row>
    <row r="32" spans="1:13" ht="16.149999999999999">
      <c r="A32" s="286" t="s">
        <v>267</v>
      </c>
      <c r="B32" s="280" t="s">
        <v>268</v>
      </c>
      <c r="C32" s="281" t="s">
        <v>269</v>
      </c>
      <c r="D32" s="282">
        <v>46087</v>
      </c>
      <c r="E32" s="282">
        <v>46092</v>
      </c>
      <c r="F32" s="280" t="s">
        <v>284</v>
      </c>
      <c r="G32" s="280" t="s">
        <v>285</v>
      </c>
      <c r="H32" s="287">
        <v>46132</v>
      </c>
      <c r="I32" s="309"/>
      <c r="J32" s="309"/>
      <c r="K32" s="309"/>
      <c r="L32" s="309"/>
      <c r="M32" s="309"/>
    </row>
    <row r="33" spans="1:13" ht="16.149999999999999">
      <c r="A33" s="286" t="s">
        <v>240</v>
      </c>
      <c r="B33" s="280" t="s">
        <v>241</v>
      </c>
      <c r="C33" s="281" t="s">
        <v>269</v>
      </c>
      <c r="D33" s="282">
        <v>46094</v>
      </c>
      <c r="E33" s="282">
        <v>46099</v>
      </c>
      <c r="F33" s="280" t="s">
        <v>286</v>
      </c>
      <c r="G33" s="280" t="s">
        <v>287</v>
      </c>
      <c r="H33" s="287">
        <v>46139</v>
      </c>
      <c r="I33" s="309"/>
      <c r="J33" s="309"/>
      <c r="K33" s="309"/>
      <c r="L33" s="309"/>
      <c r="M33" s="309"/>
    </row>
    <row r="34" spans="1:13" ht="16.149999999999999">
      <c r="A34" s="286" t="s">
        <v>242</v>
      </c>
      <c r="B34" s="280" t="s">
        <v>243</v>
      </c>
      <c r="C34" s="281" t="s">
        <v>269</v>
      </c>
      <c r="D34" s="282">
        <v>46101</v>
      </c>
      <c r="E34" s="282">
        <v>46106</v>
      </c>
      <c r="F34" s="280" t="s">
        <v>288</v>
      </c>
      <c r="G34" s="280" t="s">
        <v>289</v>
      </c>
      <c r="H34" s="287">
        <v>46146</v>
      </c>
      <c r="I34" s="309"/>
      <c r="J34" s="309"/>
      <c r="K34" s="309"/>
      <c r="L34" s="309"/>
      <c r="M34" s="309"/>
    </row>
    <row r="35" spans="1:13" ht="16.149999999999999">
      <c r="A35" s="286" t="s">
        <v>244</v>
      </c>
      <c r="B35" s="280" t="s">
        <v>245</v>
      </c>
      <c r="C35" s="281" t="s">
        <v>269</v>
      </c>
      <c r="D35" s="282">
        <v>46108</v>
      </c>
      <c r="E35" s="282">
        <v>46113</v>
      </c>
      <c r="F35" s="280" t="s">
        <v>290</v>
      </c>
      <c r="G35" s="280" t="s">
        <v>291</v>
      </c>
      <c r="H35" s="287">
        <v>46153</v>
      </c>
      <c r="I35" s="309"/>
      <c r="J35" s="309"/>
      <c r="K35" s="309"/>
      <c r="L35" s="309"/>
      <c r="M35" s="309"/>
    </row>
    <row r="36" spans="1:13" ht="16.149999999999999">
      <c r="A36" s="288" t="s">
        <v>246</v>
      </c>
      <c r="B36" s="289" t="s">
        <v>247</v>
      </c>
      <c r="C36" s="290" t="s">
        <v>269</v>
      </c>
      <c r="D36" s="291">
        <v>46115</v>
      </c>
      <c r="E36" s="291">
        <v>46120</v>
      </c>
      <c r="F36" s="289" t="s">
        <v>292</v>
      </c>
      <c r="G36" s="289" t="s">
        <v>293</v>
      </c>
      <c r="H36" s="292">
        <v>46160</v>
      </c>
      <c r="I36" s="309"/>
      <c r="J36" s="309"/>
      <c r="K36" s="309"/>
      <c r="L36" s="309"/>
      <c r="M36" s="309"/>
    </row>
    <row r="37" spans="1:13">
      <c r="A37" s="248"/>
      <c r="B37" s="248"/>
      <c r="C37" s="248"/>
      <c r="D37" s="248"/>
      <c r="E37" s="248"/>
      <c r="F37" s="248"/>
      <c r="G37" s="248"/>
      <c r="H37" s="248"/>
      <c r="I37" s="248"/>
      <c r="J37" s="309"/>
      <c r="K37" s="309"/>
      <c r="L37" s="309"/>
      <c r="M37" s="309"/>
    </row>
    <row r="38" spans="1:13">
      <c r="A38" s="248"/>
      <c r="B38" s="248"/>
      <c r="C38" s="248"/>
      <c r="D38" s="248"/>
      <c r="E38" s="248"/>
      <c r="F38" s="248"/>
      <c r="G38" s="248"/>
      <c r="H38" s="248"/>
      <c r="I38" s="248"/>
      <c r="J38" s="309"/>
      <c r="K38" s="309"/>
      <c r="L38" s="309"/>
      <c r="M38" s="309"/>
    </row>
  </sheetData>
  <mergeCells count="19">
    <mergeCell ref="A30:A31"/>
    <mergeCell ref="B30:B31"/>
    <mergeCell ref="C30:C31"/>
    <mergeCell ref="F30:F31"/>
    <mergeCell ref="G30:G31"/>
    <mergeCell ref="A19:A21"/>
    <mergeCell ref="B19:B21"/>
    <mergeCell ref="C19:C21"/>
    <mergeCell ref="D20:D21"/>
    <mergeCell ref="E19:F19"/>
    <mergeCell ref="A1:H1"/>
    <mergeCell ref="A2:H2"/>
    <mergeCell ref="A3:H3"/>
    <mergeCell ref="A4:H4"/>
    <mergeCell ref="A8:A10"/>
    <mergeCell ref="B8:B10"/>
    <mergeCell ref="C8:C10"/>
    <mergeCell ref="E8:H8"/>
    <mergeCell ref="D9:D10"/>
  </mergeCells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DB7A-F82C-4584-9806-49C4FF75E62D}">
  <dimension ref="A1:O38"/>
  <sheetViews>
    <sheetView workbookViewId="0">
      <selection activeCell="B2" sqref="B2:G4"/>
    </sheetView>
  </sheetViews>
  <sheetFormatPr defaultRowHeight="13.9"/>
  <cols>
    <col min="1" max="1" width="16" customWidth="1"/>
    <col min="2" max="2" width="14" customWidth="1"/>
    <col min="3" max="3" width="8.375" customWidth="1"/>
    <col min="4" max="5" width="9.125" customWidth="1"/>
    <col min="6" max="6" width="16.625" customWidth="1"/>
    <col min="7" max="7" width="11.25" customWidth="1"/>
    <col min="8" max="15" width="11" customWidth="1"/>
  </cols>
  <sheetData>
    <row r="1" spans="1:15" ht="25.5">
      <c r="A1" s="413"/>
      <c r="B1" s="414" t="s">
        <v>294</v>
      </c>
      <c r="C1" s="414"/>
      <c r="D1" s="414"/>
      <c r="E1" s="414"/>
      <c r="F1" s="414"/>
      <c r="G1" s="414"/>
      <c r="H1" s="414"/>
      <c r="I1" s="415"/>
      <c r="J1" s="415"/>
      <c r="K1" s="415"/>
      <c r="L1" s="415"/>
      <c r="M1" s="415"/>
      <c r="N1" s="415"/>
    </row>
    <row r="2" spans="1:15" ht="25.5">
      <c r="A2" s="413"/>
      <c r="B2" s="416" t="s">
        <v>295</v>
      </c>
      <c r="C2" s="416"/>
      <c r="D2" s="416"/>
      <c r="E2" s="416"/>
      <c r="F2" s="416"/>
      <c r="G2" s="416"/>
      <c r="H2" s="417"/>
      <c r="I2" s="415"/>
      <c r="J2" s="415"/>
      <c r="K2" s="415"/>
      <c r="L2" s="415"/>
      <c r="M2" s="415"/>
      <c r="N2" s="415"/>
    </row>
    <row r="3" spans="1:15" ht="25.5">
      <c r="A3" s="413"/>
      <c r="B3" s="416"/>
      <c r="C3" s="416"/>
      <c r="D3" s="416"/>
      <c r="E3" s="416"/>
      <c r="F3" s="416"/>
      <c r="G3" s="416"/>
      <c r="H3" s="417"/>
      <c r="I3" s="415"/>
      <c r="J3" s="415"/>
      <c r="K3" s="415"/>
      <c r="L3" s="415"/>
      <c r="M3" s="415"/>
      <c r="N3" s="415"/>
    </row>
    <row r="4" spans="1:15" ht="25.5">
      <c r="A4" s="413"/>
      <c r="B4" s="416"/>
      <c r="C4" s="416"/>
      <c r="D4" s="416"/>
      <c r="E4" s="416"/>
      <c r="F4" s="416"/>
      <c r="G4" s="416"/>
      <c r="H4" s="417"/>
      <c r="I4" s="415"/>
      <c r="J4" s="415"/>
      <c r="K4" s="415"/>
      <c r="L4" s="415"/>
      <c r="M4" s="415"/>
      <c r="N4" s="415"/>
    </row>
    <row r="5" spans="1:15" s="15" customFormat="1" ht="14.25">
      <c r="A5" s="418" t="s">
        <v>296</v>
      </c>
      <c r="B5" s="419"/>
      <c r="C5" s="419"/>
      <c r="D5" s="419"/>
      <c r="E5" s="419"/>
      <c r="F5" s="419"/>
      <c r="G5" s="419"/>
      <c r="H5" s="420"/>
      <c r="I5" s="415"/>
      <c r="J5" s="415"/>
      <c r="K5" s="415"/>
      <c r="L5" s="415"/>
      <c r="M5" s="415"/>
      <c r="N5" s="415"/>
    </row>
    <row r="6" spans="1:15" ht="14.25">
      <c r="A6" s="421" t="s">
        <v>297</v>
      </c>
      <c r="B6" s="422"/>
      <c r="C6" s="422"/>
      <c r="D6" s="422"/>
      <c r="E6" s="422"/>
      <c r="F6" s="422"/>
      <c r="G6" s="423"/>
      <c r="H6" s="423"/>
      <c r="I6" s="415"/>
      <c r="J6" s="415"/>
      <c r="K6" s="415"/>
      <c r="L6" s="415"/>
      <c r="M6" s="415"/>
      <c r="N6" s="415"/>
    </row>
    <row r="7" spans="1:15" ht="20.25">
      <c r="A7" s="424" t="s">
        <v>298</v>
      </c>
      <c r="B7" s="424"/>
      <c r="C7" s="424"/>
      <c r="D7" s="424"/>
      <c r="E7" s="424"/>
      <c r="F7" s="424"/>
      <c r="G7" s="424"/>
      <c r="H7" s="425"/>
      <c r="I7" s="415"/>
      <c r="J7" s="415"/>
      <c r="K7" s="415"/>
      <c r="L7" s="415"/>
      <c r="M7" s="415"/>
      <c r="N7" s="415"/>
    </row>
    <row r="8" spans="1:15" ht="14.25">
      <c r="A8" s="426" t="s">
        <v>299</v>
      </c>
      <c r="B8" s="426"/>
      <c r="C8" s="426"/>
      <c r="D8" s="426"/>
      <c r="E8" s="426"/>
      <c r="F8" s="426"/>
      <c r="G8" s="426"/>
      <c r="H8" s="426"/>
      <c r="I8" s="426"/>
      <c r="J8" s="426"/>
      <c r="K8" s="415"/>
      <c r="L8" s="415"/>
      <c r="M8" s="415"/>
      <c r="N8" s="415"/>
    </row>
    <row r="9" spans="1:15" ht="14.25" customHeight="1">
      <c r="A9" s="427" t="s">
        <v>300</v>
      </c>
      <c r="B9" s="429" t="s">
        <v>126</v>
      </c>
      <c r="C9" s="431" t="s">
        <v>127</v>
      </c>
      <c r="D9" s="432" t="s">
        <v>128</v>
      </c>
      <c r="E9" s="432" t="s">
        <v>128</v>
      </c>
      <c r="F9" s="433" t="s">
        <v>301</v>
      </c>
      <c r="G9" s="433" t="s">
        <v>130</v>
      </c>
      <c r="H9" s="435" t="s">
        <v>127</v>
      </c>
      <c r="I9" s="436" t="s">
        <v>128</v>
      </c>
      <c r="J9" s="436"/>
      <c r="K9" s="437" t="s">
        <v>270</v>
      </c>
      <c r="L9" s="437" t="s">
        <v>270</v>
      </c>
      <c r="M9" s="437" t="s">
        <v>270</v>
      </c>
      <c r="N9" s="438" t="s">
        <v>270</v>
      </c>
      <c r="O9" s="87"/>
    </row>
    <row r="10" spans="1:15" ht="15">
      <c r="A10" s="428"/>
      <c r="B10" s="430"/>
      <c r="C10" s="439" t="s">
        <v>302</v>
      </c>
      <c r="D10" s="440" t="s">
        <v>303</v>
      </c>
      <c r="E10" s="439" t="s">
        <v>134</v>
      </c>
      <c r="F10" s="434"/>
      <c r="G10" s="434"/>
      <c r="H10" s="439" t="s">
        <v>304</v>
      </c>
      <c r="I10" s="441" t="s">
        <v>305</v>
      </c>
      <c r="J10" s="441" t="s">
        <v>306</v>
      </c>
      <c r="K10" s="441" t="s">
        <v>307</v>
      </c>
      <c r="L10" s="441" t="s">
        <v>308</v>
      </c>
      <c r="M10" s="441" t="s">
        <v>309</v>
      </c>
      <c r="N10" s="442" t="s">
        <v>310</v>
      </c>
      <c r="O10" s="60" t="s">
        <v>311</v>
      </c>
    </row>
    <row r="11" spans="1:15" ht="24">
      <c r="A11" s="443" t="s">
        <v>312</v>
      </c>
      <c r="B11" s="444">
        <v>260303000000</v>
      </c>
      <c r="C11" s="445">
        <v>46085</v>
      </c>
      <c r="D11" s="446">
        <v>46087</v>
      </c>
      <c r="E11" s="445">
        <v>46089</v>
      </c>
      <c r="F11" s="447" t="s">
        <v>313</v>
      </c>
      <c r="G11" s="448" t="s">
        <v>314</v>
      </c>
      <c r="H11" s="449">
        <v>46091</v>
      </c>
      <c r="I11" s="450">
        <v>46105</v>
      </c>
      <c r="J11" s="450">
        <v>46108</v>
      </c>
      <c r="K11" s="450">
        <v>46111</v>
      </c>
      <c r="L11" s="450">
        <v>46112</v>
      </c>
      <c r="M11" s="450">
        <v>46114</v>
      </c>
      <c r="N11" s="451">
        <v>46115</v>
      </c>
      <c r="O11" s="79">
        <f>N11+3</f>
        <v>46118</v>
      </c>
    </row>
    <row r="12" spans="1:15" ht="24">
      <c r="A12" s="452" t="s">
        <v>312</v>
      </c>
      <c r="B12" s="453">
        <v>260310000000</v>
      </c>
      <c r="C12" s="445">
        <v>46092</v>
      </c>
      <c r="D12" s="446">
        <v>46094</v>
      </c>
      <c r="E12" s="445">
        <v>46096</v>
      </c>
      <c r="F12" s="447" t="s">
        <v>313</v>
      </c>
      <c r="G12" s="448" t="s">
        <v>314</v>
      </c>
      <c r="H12" s="449">
        <v>46098</v>
      </c>
      <c r="I12" s="450">
        <v>46112</v>
      </c>
      <c r="J12" s="450">
        <v>46115</v>
      </c>
      <c r="K12" s="450">
        <v>46118</v>
      </c>
      <c r="L12" s="450">
        <v>46119</v>
      </c>
      <c r="M12" s="450">
        <v>46121</v>
      </c>
      <c r="N12" s="451">
        <v>46122</v>
      </c>
      <c r="O12" s="79">
        <f>N12+3</f>
        <v>46125</v>
      </c>
    </row>
    <row r="13" spans="1:15" ht="14.25">
      <c r="A13" s="452" t="s">
        <v>312</v>
      </c>
      <c r="B13" s="453">
        <v>260317000000</v>
      </c>
      <c r="C13" s="445">
        <v>46099</v>
      </c>
      <c r="D13" s="446">
        <v>46101</v>
      </c>
      <c r="E13" s="445">
        <v>46103</v>
      </c>
      <c r="F13" s="447" t="s">
        <v>315</v>
      </c>
      <c r="G13" s="448" t="s">
        <v>316</v>
      </c>
      <c r="H13" s="449">
        <v>46105</v>
      </c>
      <c r="I13" s="450">
        <v>46119</v>
      </c>
      <c r="J13" s="450">
        <v>46122</v>
      </c>
      <c r="K13" s="450">
        <v>46125</v>
      </c>
      <c r="L13" s="450">
        <v>46126</v>
      </c>
      <c r="M13" s="450">
        <v>46128</v>
      </c>
      <c r="N13" s="451">
        <v>46129</v>
      </c>
      <c r="O13" s="79">
        <f>N13+3</f>
        <v>46132</v>
      </c>
    </row>
    <row r="14" spans="1:15" ht="24">
      <c r="A14" s="452" t="s">
        <v>312</v>
      </c>
      <c r="B14" s="453">
        <v>260324000000</v>
      </c>
      <c r="C14" s="445">
        <v>46106</v>
      </c>
      <c r="D14" s="446">
        <v>46108</v>
      </c>
      <c r="E14" s="445">
        <v>46110</v>
      </c>
      <c r="F14" s="447" t="s">
        <v>317</v>
      </c>
      <c r="G14" s="448" t="s">
        <v>318</v>
      </c>
      <c r="H14" s="449">
        <v>46112</v>
      </c>
      <c r="I14" s="450">
        <v>46126</v>
      </c>
      <c r="J14" s="450">
        <v>46129</v>
      </c>
      <c r="K14" s="450">
        <v>46132</v>
      </c>
      <c r="L14" s="450">
        <v>46133</v>
      </c>
      <c r="M14" s="450">
        <v>46135</v>
      </c>
      <c r="N14" s="451">
        <v>46136</v>
      </c>
      <c r="O14" s="79">
        <f>N14+3</f>
        <v>46139</v>
      </c>
    </row>
    <row r="15" spans="1:15" ht="24">
      <c r="A15" s="452" t="s">
        <v>312</v>
      </c>
      <c r="B15" s="453">
        <v>260331000000</v>
      </c>
      <c r="C15" s="445">
        <v>46113</v>
      </c>
      <c r="D15" s="446">
        <v>46115</v>
      </c>
      <c r="E15" s="445">
        <v>46117</v>
      </c>
      <c r="F15" s="447" t="s">
        <v>319</v>
      </c>
      <c r="G15" s="448" t="s">
        <v>320</v>
      </c>
      <c r="H15" s="449">
        <v>46119</v>
      </c>
      <c r="I15" s="450">
        <v>46133</v>
      </c>
      <c r="J15" s="450">
        <v>46136</v>
      </c>
      <c r="K15" s="450">
        <v>46139</v>
      </c>
      <c r="L15" s="450">
        <v>46140</v>
      </c>
      <c r="M15" s="450">
        <v>46142</v>
      </c>
      <c r="N15" s="451">
        <v>46143</v>
      </c>
      <c r="O15" s="79">
        <f>N15+3</f>
        <v>46146</v>
      </c>
    </row>
    <row r="16" spans="1:15" ht="14.25">
      <c r="A16" s="454" t="s">
        <v>321</v>
      </c>
      <c r="B16" s="454"/>
      <c r="C16" s="454"/>
      <c r="D16" s="454"/>
      <c r="E16" s="454"/>
      <c r="F16" s="454"/>
      <c r="G16" s="454"/>
      <c r="H16" s="454"/>
      <c r="I16" s="454"/>
      <c r="J16" s="455"/>
      <c r="K16" s="455"/>
      <c r="L16" s="455"/>
      <c r="M16" s="455"/>
      <c r="N16" s="415"/>
    </row>
    <row r="17" spans="1:14" s="179" customFormat="1" ht="17.45" customHeight="1">
      <c r="A17" s="456" t="s">
        <v>322</v>
      </c>
      <c r="B17" s="457"/>
      <c r="C17" s="457"/>
      <c r="D17" s="457"/>
      <c r="E17" s="457"/>
      <c r="F17" s="457"/>
      <c r="G17" s="457"/>
      <c r="H17" s="457"/>
      <c r="I17" s="457"/>
      <c r="J17" s="458"/>
      <c r="K17" s="458"/>
      <c r="L17" s="458"/>
      <c r="M17" s="458"/>
      <c r="N17" s="459"/>
    </row>
    <row r="18" spans="1:14" s="179" customFormat="1" ht="20.25">
      <c r="A18" s="426" t="s">
        <v>323</v>
      </c>
      <c r="B18" s="426"/>
      <c r="C18" s="426"/>
      <c r="D18" s="426"/>
      <c r="E18" s="426"/>
      <c r="F18" s="426"/>
      <c r="G18" s="426"/>
      <c r="H18" s="426"/>
      <c r="I18" s="426"/>
      <c r="J18" s="426"/>
      <c r="K18" s="415"/>
      <c r="L18" s="415"/>
      <c r="M18" s="415"/>
      <c r="N18" s="415"/>
    </row>
    <row r="19" spans="1:14" s="179" customFormat="1" ht="20.25">
      <c r="A19" s="427" t="s">
        <v>300</v>
      </c>
      <c r="B19" s="429" t="s">
        <v>126</v>
      </c>
      <c r="C19" s="431" t="s">
        <v>127</v>
      </c>
      <c r="D19" s="432" t="s">
        <v>128</v>
      </c>
      <c r="E19" s="432" t="s">
        <v>128</v>
      </c>
      <c r="F19" s="433" t="s">
        <v>301</v>
      </c>
      <c r="G19" s="433" t="s">
        <v>130</v>
      </c>
      <c r="H19" s="435" t="s">
        <v>127</v>
      </c>
      <c r="I19" s="436" t="s">
        <v>128</v>
      </c>
      <c r="J19" s="436"/>
      <c r="K19" s="437" t="s">
        <v>270</v>
      </c>
      <c r="L19" s="437" t="s">
        <v>270</v>
      </c>
      <c r="M19" s="437" t="s">
        <v>270</v>
      </c>
      <c r="N19" s="438" t="s">
        <v>270</v>
      </c>
    </row>
    <row r="20" spans="1:14" s="179" customFormat="1" ht="20.25">
      <c r="A20" s="428"/>
      <c r="B20" s="430"/>
      <c r="C20" s="439" t="s">
        <v>302</v>
      </c>
      <c r="D20" s="440" t="s">
        <v>303</v>
      </c>
      <c r="E20" s="439" t="s">
        <v>134</v>
      </c>
      <c r="F20" s="434"/>
      <c r="G20" s="434"/>
      <c r="H20" s="439" t="s">
        <v>304</v>
      </c>
      <c r="I20" s="441" t="s">
        <v>305</v>
      </c>
      <c r="J20" s="441" t="s">
        <v>306</v>
      </c>
      <c r="K20" s="441" t="s">
        <v>307</v>
      </c>
      <c r="L20" s="441" t="s">
        <v>308</v>
      </c>
      <c r="M20" s="441" t="s">
        <v>309</v>
      </c>
      <c r="N20" s="442" t="s">
        <v>310</v>
      </c>
    </row>
    <row r="21" spans="1:14" s="179" customFormat="1" ht="24">
      <c r="A21" s="443" t="s">
        <v>324</v>
      </c>
      <c r="B21" s="444">
        <v>26022800000</v>
      </c>
      <c r="C21" s="445">
        <v>46082</v>
      </c>
      <c r="D21" s="446">
        <v>46084</v>
      </c>
      <c r="E21" s="445">
        <v>46086</v>
      </c>
      <c r="F21" s="447" t="s">
        <v>313</v>
      </c>
      <c r="G21" s="448" t="s">
        <v>314</v>
      </c>
      <c r="H21" s="449">
        <v>46091</v>
      </c>
      <c r="I21" s="450">
        <v>46105</v>
      </c>
      <c r="J21" s="450">
        <v>46108</v>
      </c>
      <c r="K21" s="450">
        <v>46111</v>
      </c>
      <c r="L21" s="450">
        <v>46112</v>
      </c>
      <c r="M21" s="450">
        <v>46114</v>
      </c>
      <c r="N21" s="451">
        <v>46115</v>
      </c>
    </row>
    <row r="22" spans="1:14" s="179" customFormat="1" ht="24">
      <c r="A22" s="452" t="s">
        <v>324</v>
      </c>
      <c r="B22" s="453">
        <v>260307000000</v>
      </c>
      <c r="C22" s="445">
        <v>46089</v>
      </c>
      <c r="D22" s="446">
        <v>46091</v>
      </c>
      <c r="E22" s="445">
        <v>46093</v>
      </c>
      <c r="F22" s="447" t="s">
        <v>313</v>
      </c>
      <c r="G22" s="448" t="s">
        <v>314</v>
      </c>
      <c r="H22" s="449">
        <v>46098</v>
      </c>
      <c r="I22" s="450">
        <v>46112</v>
      </c>
      <c r="J22" s="450">
        <v>46115</v>
      </c>
      <c r="K22" s="450">
        <v>46118</v>
      </c>
      <c r="L22" s="450">
        <v>46119</v>
      </c>
      <c r="M22" s="450">
        <v>46121</v>
      </c>
      <c r="N22" s="451">
        <v>46122</v>
      </c>
    </row>
    <row r="23" spans="1:14" s="179" customFormat="1" ht="20.25">
      <c r="A23" s="452" t="s">
        <v>324</v>
      </c>
      <c r="B23" s="453">
        <v>260314000000</v>
      </c>
      <c r="C23" s="445">
        <v>46096</v>
      </c>
      <c r="D23" s="446">
        <v>46098</v>
      </c>
      <c r="E23" s="445">
        <v>46100</v>
      </c>
      <c r="F23" s="447" t="s">
        <v>315</v>
      </c>
      <c r="G23" s="448" t="s">
        <v>316</v>
      </c>
      <c r="H23" s="449">
        <v>46105</v>
      </c>
      <c r="I23" s="450">
        <v>46119</v>
      </c>
      <c r="J23" s="450">
        <v>46122</v>
      </c>
      <c r="K23" s="450">
        <v>46125</v>
      </c>
      <c r="L23" s="450">
        <v>46126</v>
      </c>
      <c r="M23" s="450">
        <v>46128</v>
      </c>
      <c r="N23" s="451">
        <v>46129</v>
      </c>
    </row>
    <row r="24" spans="1:14" s="179" customFormat="1" ht="24">
      <c r="A24" s="452" t="s">
        <v>324</v>
      </c>
      <c r="B24" s="453">
        <v>260321000000</v>
      </c>
      <c r="C24" s="445">
        <v>46103</v>
      </c>
      <c r="D24" s="446">
        <v>46105</v>
      </c>
      <c r="E24" s="445">
        <v>46107</v>
      </c>
      <c r="F24" s="447" t="s">
        <v>317</v>
      </c>
      <c r="G24" s="448" t="s">
        <v>318</v>
      </c>
      <c r="H24" s="449">
        <v>46112</v>
      </c>
      <c r="I24" s="450">
        <v>46126</v>
      </c>
      <c r="J24" s="450">
        <v>46129</v>
      </c>
      <c r="K24" s="450">
        <v>46132</v>
      </c>
      <c r="L24" s="450">
        <v>46133</v>
      </c>
      <c r="M24" s="450">
        <v>46135</v>
      </c>
      <c r="N24" s="451">
        <v>46136</v>
      </c>
    </row>
    <row r="25" spans="1:14" s="179" customFormat="1" ht="24">
      <c r="A25" s="452" t="s">
        <v>324</v>
      </c>
      <c r="B25" s="453">
        <v>260328000000</v>
      </c>
      <c r="C25" s="445">
        <v>46110</v>
      </c>
      <c r="D25" s="446">
        <v>46112</v>
      </c>
      <c r="E25" s="445">
        <v>46114</v>
      </c>
      <c r="F25" s="447" t="s">
        <v>319</v>
      </c>
      <c r="G25" s="448" t="s">
        <v>320</v>
      </c>
      <c r="H25" s="449">
        <v>46119</v>
      </c>
      <c r="I25" s="450">
        <v>46133</v>
      </c>
      <c r="J25" s="450">
        <v>46136</v>
      </c>
      <c r="K25" s="450">
        <v>46139</v>
      </c>
      <c r="L25" s="450">
        <v>46140</v>
      </c>
      <c r="M25" s="450">
        <v>46142</v>
      </c>
      <c r="N25" s="451">
        <v>46143</v>
      </c>
    </row>
    <row r="26" spans="1:14" s="16" customFormat="1" ht="20.25">
      <c r="A26" s="415"/>
      <c r="B26" s="415"/>
      <c r="C26" s="415"/>
      <c r="D26" s="415"/>
      <c r="E26" s="415"/>
      <c r="F26" s="457"/>
      <c r="G26" s="457"/>
      <c r="H26" s="457"/>
      <c r="I26" s="457"/>
      <c r="J26" s="458"/>
      <c r="K26" s="458"/>
      <c r="L26" s="458"/>
      <c r="M26" s="458"/>
      <c r="N26" s="459"/>
    </row>
    <row r="27" spans="1:14" s="16" customFormat="1" ht="20.25">
      <c r="A27" s="415"/>
      <c r="B27" s="415"/>
      <c r="C27" s="415"/>
      <c r="D27" s="415"/>
      <c r="E27" s="415"/>
      <c r="F27" s="457"/>
      <c r="G27" s="457"/>
      <c r="H27" s="457"/>
      <c r="I27" s="457"/>
      <c r="J27" s="458"/>
      <c r="K27" s="458"/>
      <c r="L27" s="458"/>
      <c r="M27" s="458"/>
      <c r="N27" s="459"/>
    </row>
    <row r="28" spans="1:14" s="16" customFormat="1" ht="14.25">
      <c r="A28" s="460" t="s">
        <v>325</v>
      </c>
      <c r="B28" s="461"/>
      <c r="C28" s="461"/>
      <c r="D28" s="461"/>
      <c r="E28" s="461"/>
      <c r="F28" s="462" t="s">
        <v>326</v>
      </c>
      <c r="G28" s="462"/>
      <c r="H28" s="462"/>
      <c r="I28" s="461"/>
      <c r="J28" s="461"/>
      <c r="K28" s="461"/>
      <c r="L28" s="461"/>
      <c r="M28" s="461"/>
      <c r="N28" s="461"/>
    </row>
    <row r="29" spans="1:14" s="16" customFormat="1" ht="14.25">
      <c r="A29" s="461" t="s">
        <v>327</v>
      </c>
      <c r="B29" s="419"/>
      <c r="C29" s="461"/>
      <c r="D29" s="461"/>
      <c r="E29" s="461"/>
      <c r="F29" s="460" t="s">
        <v>328</v>
      </c>
      <c r="G29" s="463"/>
      <c r="H29" s="460"/>
      <c r="I29" s="461"/>
      <c r="J29" s="461"/>
      <c r="K29" s="461"/>
      <c r="L29" s="461"/>
      <c r="M29" s="461"/>
      <c r="N29" s="461"/>
    </row>
    <row r="30" spans="1:14" ht="14.25">
      <c r="A30" s="461" t="s">
        <v>329</v>
      </c>
      <c r="B30" s="419"/>
      <c r="C30" s="419"/>
      <c r="D30" s="419"/>
      <c r="E30" s="419"/>
      <c r="F30" s="460" t="s">
        <v>330</v>
      </c>
      <c r="G30" s="463"/>
      <c r="H30" s="463"/>
      <c r="I30" s="461"/>
      <c r="J30" s="461"/>
      <c r="K30" s="461"/>
      <c r="L30" s="461"/>
      <c r="M30" s="461"/>
      <c r="N30" s="461"/>
    </row>
    <row r="31" spans="1:14" ht="14.25">
      <c r="A31" s="461" t="s">
        <v>331</v>
      </c>
      <c r="B31" s="419"/>
      <c r="C31" s="461"/>
      <c r="D31" s="461"/>
      <c r="E31" s="461"/>
      <c r="F31" s="461" t="s">
        <v>332</v>
      </c>
      <c r="G31" s="461"/>
      <c r="H31" s="461"/>
      <c r="I31" s="461"/>
      <c r="J31" s="461"/>
      <c r="K31" s="461"/>
      <c r="L31" s="461"/>
      <c r="M31" s="461"/>
      <c r="N31" s="461"/>
    </row>
    <row r="32" spans="1:14" ht="14.25">
      <c r="A32" s="461" t="s">
        <v>333</v>
      </c>
      <c r="B32" s="419"/>
      <c r="C32" s="461"/>
      <c r="D32" s="461"/>
      <c r="E32" s="461"/>
      <c r="F32" s="461" t="s">
        <v>334</v>
      </c>
      <c r="G32" s="461"/>
      <c r="H32" s="461"/>
      <c r="I32" s="461"/>
      <c r="J32" s="415"/>
      <c r="K32" s="415"/>
      <c r="L32" s="415"/>
      <c r="M32" s="415"/>
      <c r="N32" s="415"/>
    </row>
    <row r="33" spans="1:14" ht="14.25">
      <c r="A33" s="461"/>
      <c r="B33" s="461"/>
      <c r="C33" s="461"/>
      <c r="D33" s="464"/>
      <c r="E33" s="461"/>
      <c r="F33" s="461" t="s">
        <v>335</v>
      </c>
      <c r="G33" s="419"/>
      <c r="H33" s="461"/>
      <c r="I33" s="461"/>
      <c r="J33" s="415"/>
      <c r="K33" s="415"/>
      <c r="L33" s="415"/>
      <c r="M33" s="415"/>
      <c r="N33" s="415"/>
    </row>
    <row r="34" spans="1:14" ht="14.25">
      <c r="A34" s="461"/>
      <c r="B34" s="461"/>
      <c r="C34" s="461"/>
      <c r="D34" s="465"/>
      <c r="E34" s="464"/>
      <c r="F34" s="461" t="s">
        <v>336</v>
      </c>
      <c r="G34" s="461"/>
      <c r="H34" s="461"/>
      <c r="I34" s="461"/>
      <c r="J34" s="415"/>
      <c r="K34" s="415"/>
      <c r="L34" s="415"/>
      <c r="M34" s="415"/>
      <c r="N34" s="415"/>
    </row>
    <row r="35" spans="1:14" ht="14.25">
      <c r="A35" s="461"/>
      <c r="B35" s="461"/>
      <c r="C35" s="461"/>
      <c r="D35" s="461"/>
      <c r="E35" s="465"/>
      <c r="F35" s="464"/>
      <c r="G35" s="464"/>
      <c r="H35" s="464"/>
      <c r="I35" s="461"/>
      <c r="J35" s="415"/>
      <c r="K35" s="415"/>
      <c r="L35" s="415"/>
      <c r="M35" s="415"/>
      <c r="N35" s="415"/>
    </row>
    <row r="36" spans="1:14" ht="14.25">
      <c r="A36" s="415"/>
      <c r="B36" s="415"/>
      <c r="C36" s="415"/>
      <c r="D36" s="415"/>
      <c r="E36" s="461"/>
      <c r="F36" s="461"/>
      <c r="G36" s="461"/>
      <c r="H36" s="461"/>
      <c r="I36" s="461"/>
      <c r="J36" s="415"/>
      <c r="K36" s="415"/>
      <c r="L36" s="415"/>
      <c r="M36" s="415"/>
      <c r="N36" s="415"/>
    </row>
    <row r="37" spans="1:14" ht="14.25"/>
    <row r="38" spans="1:14" ht="14.25"/>
  </sheetData>
  <mergeCells count="17">
    <mergeCell ref="A18:J18"/>
    <mergeCell ref="A19:A20"/>
    <mergeCell ref="B19:B20"/>
    <mergeCell ref="F19:F20"/>
    <mergeCell ref="G19:G20"/>
    <mergeCell ref="I19:J19"/>
    <mergeCell ref="A16:I16"/>
    <mergeCell ref="A1:A4"/>
    <mergeCell ref="B1:H1"/>
    <mergeCell ref="B2:G4"/>
    <mergeCell ref="A7:G7"/>
    <mergeCell ref="A9:A10"/>
    <mergeCell ref="B9:B10"/>
    <mergeCell ref="F9:F10"/>
    <mergeCell ref="G9:G10"/>
    <mergeCell ref="A8:J8"/>
    <mergeCell ref="I9:J9"/>
  </mergeCells>
  <phoneticPr fontId="5" type="noConversion"/>
  <hyperlinks>
    <hyperlink ref="A5" r:id="rId1" xr:uid="{287ECB21-233A-4180-B215-3F002696626E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23553" r:id="rId4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45720</xdr:rowOff>
              </from>
              <to>
                <xdr:col>1</xdr:col>
                <xdr:colOff>7620</xdr:colOff>
                <xdr:row>4</xdr:row>
                <xdr:rowOff>0</xdr:rowOff>
              </to>
            </anchor>
          </objectPr>
        </oleObject>
      </mc:Choice>
      <mc:Fallback>
        <oleObject progId="PBrush" shapeId="23553" r:id="rId4"/>
      </mc:Fallback>
    </mc:AlternateContent>
    <mc:AlternateContent xmlns:mc="http://schemas.openxmlformats.org/markup-compatibility/2006">
      <mc:Choice Requires="x14">
        <oleObject progId="PBrush" shapeId="23554" r:id="rId6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45720</xdr:rowOff>
              </from>
              <to>
                <xdr:col>1</xdr:col>
                <xdr:colOff>7620</xdr:colOff>
                <xdr:row>4</xdr:row>
                <xdr:rowOff>0</xdr:rowOff>
              </to>
            </anchor>
          </objectPr>
        </oleObject>
      </mc:Choice>
      <mc:Fallback>
        <oleObject progId="PBrush" shapeId="23554" r:id="rId6"/>
      </mc:Fallback>
    </mc:AlternateContent>
    <mc:AlternateContent xmlns:mc="http://schemas.openxmlformats.org/markup-compatibility/2006">
      <mc:Choice Requires="x14">
        <oleObject progId="PBrush" shapeId="23555" r:id="rId7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45720</xdr:rowOff>
              </from>
              <to>
                <xdr:col>1</xdr:col>
                <xdr:colOff>7620</xdr:colOff>
                <xdr:row>4</xdr:row>
                <xdr:rowOff>0</xdr:rowOff>
              </to>
            </anchor>
          </objectPr>
        </oleObject>
      </mc:Choice>
      <mc:Fallback>
        <oleObject progId="PBrush" shapeId="23555" r:id="rId7"/>
      </mc:Fallback>
    </mc:AlternateContent>
    <mc:AlternateContent xmlns:mc="http://schemas.openxmlformats.org/markup-compatibility/2006">
      <mc:Choice Requires="x14">
        <oleObject progId="PBrush" shapeId="23556" r:id="rId8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45720</xdr:rowOff>
              </from>
              <to>
                <xdr:col>1</xdr:col>
                <xdr:colOff>7620</xdr:colOff>
                <xdr:row>4</xdr:row>
                <xdr:rowOff>0</xdr:rowOff>
              </to>
            </anchor>
          </objectPr>
        </oleObject>
      </mc:Choice>
      <mc:Fallback>
        <oleObject progId="PBrush" shapeId="23556" r:id="rId8"/>
      </mc:Fallback>
    </mc:AlternateContent>
    <mc:AlternateContent xmlns:mc="http://schemas.openxmlformats.org/markup-compatibility/2006">
      <mc:Choice Requires="x14">
        <oleObject progId="PBrush" shapeId="23557" r:id="rId9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45720</xdr:rowOff>
              </from>
              <to>
                <xdr:col>1</xdr:col>
                <xdr:colOff>7620</xdr:colOff>
                <xdr:row>4</xdr:row>
                <xdr:rowOff>0</xdr:rowOff>
              </to>
            </anchor>
          </objectPr>
        </oleObject>
      </mc:Choice>
      <mc:Fallback>
        <oleObject progId="PBrush" shapeId="23557" r:id="rId9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A614-9343-4E52-B8C2-B1DD1982DA7A}">
  <dimension ref="A1:K19"/>
  <sheetViews>
    <sheetView tabSelected="1" workbookViewId="0">
      <selection activeCell="F6" sqref="F6"/>
    </sheetView>
  </sheetViews>
  <sheetFormatPr defaultRowHeight="13.9"/>
  <cols>
    <col min="1" max="1" width="27.25" style="9" customWidth="1"/>
    <col min="2" max="2" width="12.25" style="9" customWidth="1"/>
    <col min="3" max="3" width="10" style="9" customWidth="1"/>
    <col min="4" max="4" width="9" style="9" customWidth="1"/>
    <col min="5" max="5" width="27.125" style="9" customWidth="1"/>
    <col min="6" max="6" width="9.875" style="9" customWidth="1"/>
    <col min="7" max="7" width="8.875" style="9"/>
    <col min="8" max="9" width="14.625" style="9" customWidth="1"/>
    <col min="10" max="251" width="8.875" style="9"/>
    <col min="252" max="252" width="24" style="9" customWidth="1"/>
    <col min="253" max="253" width="12.25" style="9" customWidth="1"/>
    <col min="254" max="254" width="10" style="9" customWidth="1"/>
    <col min="255" max="255" width="9" style="9" customWidth="1"/>
    <col min="256" max="256" width="24.5" style="9" customWidth="1"/>
    <col min="257" max="257" width="9.875" style="9" customWidth="1"/>
    <col min="258" max="258" width="8.875" style="9"/>
    <col min="259" max="259" width="10.5" style="9" customWidth="1"/>
    <col min="260" max="260" width="10.25" style="9" bestFit="1" customWidth="1"/>
    <col min="261" max="261" width="9.625" style="9" customWidth="1"/>
    <col min="262" max="262" width="9" style="9" customWidth="1"/>
    <col min="263" max="507" width="8.875" style="9"/>
    <col min="508" max="508" width="24" style="9" customWidth="1"/>
    <col min="509" max="509" width="12.25" style="9" customWidth="1"/>
    <col min="510" max="510" width="10" style="9" customWidth="1"/>
    <col min="511" max="511" width="9" style="9" customWidth="1"/>
    <col min="512" max="512" width="24.5" style="9" customWidth="1"/>
    <col min="513" max="513" width="9.875" style="9" customWidth="1"/>
    <col min="514" max="514" width="8.875" style="9"/>
    <col min="515" max="515" width="10.5" style="9" customWidth="1"/>
    <col min="516" max="516" width="10.25" style="9" bestFit="1" customWidth="1"/>
    <col min="517" max="517" width="9.625" style="9" customWidth="1"/>
    <col min="518" max="518" width="9" style="9" customWidth="1"/>
    <col min="519" max="763" width="8.875" style="9"/>
    <col min="764" max="764" width="24" style="9" customWidth="1"/>
    <col min="765" max="765" width="12.25" style="9" customWidth="1"/>
    <col min="766" max="766" width="10" style="9" customWidth="1"/>
    <col min="767" max="767" width="9" style="9" customWidth="1"/>
    <col min="768" max="768" width="24.5" style="9" customWidth="1"/>
    <col min="769" max="769" width="9.875" style="9" customWidth="1"/>
    <col min="770" max="770" width="8.875" style="9"/>
    <col min="771" max="771" width="10.5" style="9" customWidth="1"/>
    <col min="772" max="772" width="10.25" style="9" bestFit="1" customWidth="1"/>
    <col min="773" max="773" width="9.625" style="9" customWidth="1"/>
    <col min="774" max="774" width="9" style="9" customWidth="1"/>
    <col min="775" max="1019" width="8.875" style="9"/>
    <col min="1020" max="1020" width="24" style="9" customWidth="1"/>
    <col min="1021" max="1021" width="12.25" style="9" customWidth="1"/>
    <col min="1022" max="1022" width="10" style="9" customWidth="1"/>
    <col min="1023" max="1023" width="9" style="9" customWidth="1"/>
    <col min="1024" max="1024" width="24.5" style="9" customWidth="1"/>
    <col min="1025" max="1025" width="9.875" style="9" customWidth="1"/>
    <col min="1026" max="1026" width="8.875" style="9"/>
    <col min="1027" max="1027" width="10.5" style="9" customWidth="1"/>
    <col min="1028" max="1028" width="10.25" style="9" bestFit="1" customWidth="1"/>
    <col min="1029" max="1029" width="9.625" style="9" customWidth="1"/>
    <col min="1030" max="1030" width="9" style="9" customWidth="1"/>
    <col min="1031" max="1275" width="8.875" style="9"/>
    <col min="1276" max="1276" width="24" style="9" customWidth="1"/>
    <col min="1277" max="1277" width="12.25" style="9" customWidth="1"/>
    <col min="1278" max="1278" width="10" style="9" customWidth="1"/>
    <col min="1279" max="1279" width="9" style="9" customWidth="1"/>
    <col min="1280" max="1280" width="24.5" style="9" customWidth="1"/>
    <col min="1281" max="1281" width="9.875" style="9" customWidth="1"/>
    <col min="1282" max="1282" width="8.875" style="9"/>
    <col min="1283" max="1283" width="10.5" style="9" customWidth="1"/>
    <col min="1284" max="1284" width="10.25" style="9" bestFit="1" customWidth="1"/>
    <col min="1285" max="1285" width="9.625" style="9" customWidth="1"/>
    <col min="1286" max="1286" width="9" style="9" customWidth="1"/>
    <col min="1287" max="1531" width="8.875" style="9"/>
    <col min="1532" max="1532" width="24" style="9" customWidth="1"/>
    <col min="1533" max="1533" width="12.25" style="9" customWidth="1"/>
    <col min="1534" max="1534" width="10" style="9" customWidth="1"/>
    <col min="1535" max="1535" width="9" style="9" customWidth="1"/>
    <col min="1536" max="1536" width="24.5" style="9" customWidth="1"/>
    <col min="1537" max="1537" width="9.875" style="9" customWidth="1"/>
    <col min="1538" max="1538" width="8.875" style="9"/>
    <col min="1539" max="1539" width="10.5" style="9" customWidth="1"/>
    <col min="1540" max="1540" width="10.25" style="9" bestFit="1" customWidth="1"/>
    <col min="1541" max="1541" width="9.625" style="9" customWidth="1"/>
    <col min="1542" max="1542" width="9" style="9" customWidth="1"/>
    <col min="1543" max="1787" width="8.875" style="9"/>
    <col min="1788" max="1788" width="24" style="9" customWidth="1"/>
    <col min="1789" max="1789" width="12.25" style="9" customWidth="1"/>
    <col min="1790" max="1790" width="10" style="9" customWidth="1"/>
    <col min="1791" max="1791" width="9" style="9" customWidth="1"/>
    <col min="1792" max="1792" width="24.5" style="9" customWidth="1"/>
    <col min="1793" max="1793" width="9.875" style="9" customWidth="1"/>
    <col min="1794" max="1794" width="8.875" style="9"/>
    <col min="1795" max="1795" width="10.5" style="9" customWidth="1"/>
    <col min="1796" max="1796" width="10.25" style="9" bestFit="1" customWidth="1"/>
    <col min="1797" max="1797" width="9.625" style="9" customWidth="1"/>
    <col min="1798" max="1798" width="9" style="9" customWidth="1"/>
    <col min="1799" max="2043" width="8.875" style="9"/>
    <col min="2044" max="2044" width="24" style="9" customWidth="1"/>
    <col min="2045" max="2045" width="12.25" style="9" customWidth="1"/>
    <col min="2046" max="2046" width="10" style="9" customWidth="1"/>
    <col min="2047" max="2047" width="9" style="9" customWidth="1"/>
    <col min="2048" max="2048" width="24.5" style="9" customWidth="1"/>
    <col min="2049" max="2049" width="9.875" style="9" customWidth="1"/>
    <col min="2050" max="2050" width="8.875" style="9"/>
    <col min="2051" max="2051" width="10.5" style="9" customWidth="1"/>
    <col min="2052" max="2052" width="10.25" style="9" bestFit="1" customWidth="1"/>
    <col min="2053" max="2053" width="9.625" style="9" customWidth="1"/>
    <col min="2054" max="2054" width="9" style="9" customWidth="1"/>
    <col min="2055" max="2299" width="8.875" style="9"/>
    <col min="2300" max="2300" width="24" style="9" customWidth="1"/>
    <col min="2301" max="2301" width="12.25" style="9" customWidth="1"/>
    <col min="2302" max="2302" width="10" style="9" customWidth="1"/>
    <col min="2303" max="2303" width="9" style="9" customWidth="1"/>
    <col min="2304" max="2304" width="24.5" style="9" customWidth="1"/>
    <col min="2305" max="2305" width="9.875" style="9" customWidth="1"/>
    <col min="2306" max="2306" width="8.875" style="9"/>
    <col min="2307" max="2307" width="10.5" style="9" customWidth="1"/>
    <col min="2308" max="2308" width="10.25" style="9" bestFit="1" customWidth="1"/>
    <col min="2309" max="2309" width="9.625" style="9" customWidth="1"/>
    <col min="2310" max="2310" width="9" style="9" customWidth="1"/>
    <col min="2311" max="2555" width="8.875" style="9"/>
    <col min="2556" max="2556" width="24" style="9" customWidth="1"/>
    <col min="2557" max="2557" width="12.25" style="9" customWidth="1"/>
    <col min="2558" max="2558" width="10" style="9" customWidth="1"/>
    <col min="2559" max="2559" width="9" style="9" customWidth="1"/>
    <col min="2560" max="2560" width="24.5" style="9" customWidth="1"/>
    <col min="2561" max="2561" width="9.875" style="9" customWidth="1"/>
    <col min="2562" max="2562" width="8.875" style="9"/>
    <col min="2563" max="2563" width="10.5" style="9" customWidth="1"/>
    <col min="2564" max="2564" width="10.25" style="9" bestFit="1" customWidth="1"/>
    <col min="2565" max="2565" width="9.625" style="9" customWidth="1"/>
    <col min="2566" max="2566" width="9" style="9" customWidth="1"/>
    <col min="2567" max="2811" width="8.875" style="9"/>
    <col min="2812" max="2812" width="24" style="9" customWidth="1"/>
    <col min="2813" max="2813" width="12.25" style="9" customWidth="1"/>
    <col min="2814" max="2814" width="10" style="9" customWidth="1"/>
    <col min="2815" max="2815" width="9" style="9" customWidth="1"/>
    <col min="2816" max="2816" width="24.5" style="9" customWidth="1"/>
    <col min="2817" max="2817" width="9.875" style="9" customWidth="1"/>
    <col min="2818" max="2818" width="8.875" style="9"/>
    <col min="2819" max="2819" width="10.5" style="9" customWidth="1"/>
    <col min="2820" max="2820" width="10.25" style="9" bestFit="1" customWidth="1"/>
    <col min="2821" max="2821" width="9.625" style="9" customWidth="1"/>
    <col min="2822" max="2822" width="9" style="9" customWidth="1"/>
    <col min="2823" max="3067" width="8.875" style="9"/>
    <col min="3068" max="3068" width="24" style="9" customWidth="1"/>
    <col min="3069" max="3069" width="12.25" style="9" customWidth="1"/>
    <col min="3070" max="3070" width="10" style="9" customWidth="1"/>
    <col min="3071" max="3071" width="9" style="9" customWidth="1"/>
    <col min="3072" max="3072" width="24.5" style="9" customWidth="1"/>
    <col min="3073" max="3073" width="9.875" style="9" customWidth="1"/>
    <col min="3074" max="3074" width="8.875" style="9"/>
    <col min="3075" max="3075" width="10.5" style="9" customWidth="1"/>
    <col min="3076" max="3076" width="10.25" style="9" bestFit="1" customWidth="1"/>
    <col min="3077" max="3077" width="9.625" style="9" customWidth="1"/>
    <col min="3078" max="3078" width="9" style="9" customWidth="1"/>
    <col min="3079" max="3323" width="8.875" style="9"/>
    <col min="3324" max="3324" width="24" style="9" customWidth="1"/>
    <col min="3325" max="3325" width="12.25" style="9" customWidth="1"/>
    <col min="3326" max="3326" width="10" style="9" customWidth="1"/>
    <col min="3327" max="3327" width="9" style="9" customWidth="1"/>
    <col min="3328" max="3328" width="24.5" style="9" customWidth="1"/>
    <col min="3329" max="3329" width="9.875" style="9" customWidth="1"/>
    <col min="3330" max="3330" width="8.875" style="9"/>
    <col min="3331" max="3331" width="10.5" style="9" customWidth="1"/>
    <col min="3332" max="3332" width="10.25" style="9" bestFit="1" customWidth="1"/>
    <col min="3333" max="3333" width="9.625" style="9" customWidth="1"/>
    <col min="3334" max="3334" width="9" style="9" customWidth="1"/>
    <col min="3335" max="3579" width="8.875" style="9"/>
    <col min="3580" max="3580" width="24" style="9" customWidth="1"/>
    <col min="3581" max="3581" width="12.25" style="9" customWidth="1"/>
    <col min="3582" max="3582" width="10" style="9" customWidth="1"/>
    <col min="3583" max="3583" width="9" style="9" customWidth="1"/>
    <col min="3584" max="3584" width="24.5" style="9" customWidth="1"/>
    <col min="3585" max="3585" width="9.875" style="9" customWidth="1"/>
    <col min="3586" max="3586" width="8.875" style="9"/>
    <col min="3587" max="3587" width="10.5" style="9" customWidth="1"/>
    <col min="3588" max="3588" width="10.25" style="9" bestFit="1" customWidth="1"/>
    <col min="3589" max="3589" width="9.625" style="9" customWidth="1"/>
    <col min="3590" max="3590" width="9" style="9" customWidth="1"/>
    <col min="3591" max="3835" width="8.875" style="9"/>
    <col min="3836" max="3836" width="24" style="9" customWidth="1"/>
    <col min="3837" max="3837" width="12.25" style="9" customWidth="1"/>
    <col min="3838" max="3838" width="10" style="9" customWidth="1"/>
    <col min="3839" max="3839" width="9" style="9" customWidth="1"/>
    <col min="3840" max="3840" width="24.5" style="9" customWidth="1"/>
    <col min="3841" max="3841" width="9.875" style="9" customWidth="1"/>
    <col min="3842" max="3842" width="8.875" style="9"/>
    <col min="3843" max="3843" width="10.5" style="9" customWidth="1"/>
    <col min="3844" max="3844" width="10.25" style="9" bestFit="1" customWidth="1"/>
    <col min="3845" max="3845" width="9.625" style="9" customWidth="1"/>
    <col min="3846" max="3846" width="9" style="9" customWidth="1"/>
    <col min="3847" max="4091" width="8.875" style="9"/>
    <col min="4092" max="4092" width="24" style="9" customWidth="1"/>
    <col min="4093" max="4093" width="12.25" style="9" customWidth="1"/>
    <col min="4094" max="4094" width="10" style="9" customWidth="1"/>
    <col min="4095" max="4095" width="9" style="9" customWidth="1"/>
    <col min="4096" max="4096" width="24.5" style="9" customWidth="1"/>
    <col min="4097" max="4097" width="9.875" style="9" customWidth="1"/>
    <col min="4098" max="4098" width="8.875" style="9"/>
    <col min="4099" max="4099" width="10.5" style="9" customWidth="1"/>
    <col min="4100" max="4100" width="10.25" style="9" bestFit="1" customWidth="1"/>
    <col min="4101" max="4101" width="9.625" style="9" customWidth="1"/>
    <col min="4102" max="4102" width="9" style="9" customWidth="1"/>
    <col min="4103" max="4347" width="8.875" style="9"/>
    <col min="4348" max="4348" width="24" style="9" customWidth="1"/>
    <col min="4349" max="4349" width="12.25" style="9" customWidth="1"/>
    <col min="4350" max="4350" width="10" style="9" customWidth="1"/>
    <col min="4351" max="4351" width="9" style="9" customWidth="1"/>
    <col min="4352" max="4352" width="24.5" style="9" customWidth="1"/>
    <col min="4353" max="4353" width="9.875" style="9" customWidth="1"/>
    <col min="4354" max="4354" width="8.875" style="9"/>
    <col min="4355" max="4355" width="10.5" style="9" customWidth="1"/>
    <col min="4356" max="4356" width="10.25" style="9" bestFit="1" customWidth="1"/>
    <col min="4357" max="4357" width="9.625" style="9" customWidth="1"/>
    <col min="4358" max="4358" width="9" style="9" customWidth="1"/>
    <col min="4359" max="4603" width="8.875" style="9"/>
    <col min="4604" max="4604" width="24" style="9" customWidth="1"/>
    <col min="4605" max="4605" width="12.25" style="9" customWidth="1"/>
    <col min="4606" max="4606" width="10" style="9" customWidth="1"/>
    <col min="4607" max="4607" width="9" style="9" customWidth="1"/>
    <col min="4608" max="4608" width="24.5" style="9" customWidth="1"/>
    <col min="4609" max="4609" width="9.875" style="9" customWidth="1"/>
    <col min="4610" max="4610" width="8.875" style="9"/>
    <col min="4611" max="4611" width="10.5" style="9" customWidth="1"/>
    <col min="4612" max="4612" width="10.25" style="9" bestFit="1" customWidth="1"/>
    <col min="4613" max="4613" width="9.625" style="9" customWidth="1"/>
    <col min="4614" max="4614" width="9" style="9" customWidth="1"/>
    <col min="4615" max="4859" width="8.875" style="9"/>
    <col min="4860" max="4860" width="24" style="9" customWidth="1"/>
    <col min="4861" max="4861" width="12.25" style="9" customWidth="1"/>
    <col min="4862" max="4862" width="10" style="9" customWidth="1"/>
    <col min="4863" max="4863" width="9" style="9" customWidth="1"/>
    <col min="4864" max="4864" width="24.5" style="9" customWidth="1"/>
    <col min="4865" max="4865" width="9.875" style="9" customWidth="1"/>
    <col min="4866" max="4866" width="8.875" style="9"/>
    <col min="4867" max="4867" width="10.5" style="9" customWidth="1"/>
    <col min="4868" max="4868" width="10.25" style="9" bestFit="1" customWidth="1"/>
    <col min="4869" max="4869" width="9.625" style="9" customWidth="1"/>
    <col min="4870" max="4870" width="9" style="9" customWidth="1"/>
    <col min="4871" max="5115" width="8.875" style="9"/>
    <col min="5116" max="5116" width="24" style="9" customWidth="1"/>
    <col min="5117" max="5117" width="12.25" style="9" customWidth="1"/>
    <col min="5118" max="5118" width="10" style="9" customWidth="1"/>
    <col min="5119" max="5119" width="9" style="9" customWidth="1"/>
    <col min="5120" max="5120" width="24.5" style="9" customWidth="1"/>
    <col min="5121" max="5121" width="9.875" style="9" customWidth="1"/>
    <col min="5122" max="5122" width="8.875" style="9"/>
    <col min="5123" max="5123" width="10.5" style="9" customWidth="1"/>
    <col min="5124" max="5124" width="10.25" style="9" bestFit="1" customWidth="1"/>
    <col min="5125" max="5125" width="9.625" style="9" customWidth="1"/>
    <col min="5126" max="5126" width="9" style="9" customWidth="1"/>
    <col min="5127" max="5371" width="8.875" style="9"/>
    <col min="5372" max="5372" width="24" style="9" customWidth="1"/>
    <col min="5373" max="5373" width="12.25" style="9" customWidth="1"/>
    <col min="5374" max="5374" width="10" style="9" customWidth="1"/>
    <col min="5375" max="5375" width="9" style="9" customWidth="1"/>
    <col min="5376" max="5376" width="24.5" style="9" customWidth="1"/>
    <col min="5377" max="5377" width="9.875" style="9" customWidth="1"/>
    <col min="5378" max="5378" width="8.875" style="9"/>
    <col min="5379" max="5379" width="10.5" style="9" customWidth="1"/>
    <col min="5380" max="5380" width="10.25" style="9" bestFit="1" customWidth="1"/>
    <col min="5381" max="5381" width="9.625" style="9" customWidth="1"/>
    <col min="5382" max="5382" width="9" style="9" customWidth="1"/>
    <col min="5383" max="5627" width="8.875" style="9"/>
    <col min="5628" max="5628" width="24" style="9" customWidth="1"/>
    <col min="5629" max="5629" width="12.25" style="9" customWidth="1"/>
    <col min="5630" max="5630" width="10" style="9" customWidth="1"/>
    <col min="5631" max="5631" width="9" style="9" customWidth="1"/>
    <col min="5632" max="5632" width="24.5" style="9" customWidth="1"/>
    <col min="5633" max="5633" width="9.875" style="9" customWidth="1"/>
    <col min="5634" max="5634" width="8.875" style="9"/>
    <col min="5635" max="5635" width="10.5" style="9" customWidth="1"/>
    <col min="5636" max="5636" width="10.25" style="9" bestFit="1" customWidth="1"/>
    <col min="5637" max="5637" width="9.625" style="9" customWidth="1"/>
    <col min="5638" max="5638" width="9" style="9" customWidth="1"/>
    <col min="5639" max="5883" width="8.875" style="9"/>
    <col min="5884" max="5884" width="24" style="9" customWidth="1"/>
    <col min="5885" max="5885" width="12.25" style="9" customWidth="1"/>
    <col min="5886" max="5886" width="10" style="9" customWidth="1"/>
    <col min="5887" max="5887" width="9" style="9" customWidth="1"/>
    <col min="5888" max="5888" width="24.5" style="9" customWidth="1"/>
    <col min="5889" max="5889" width="9.875" style="9" customWidth="1"/>
    <col min="5890" max="5890" width="8.875" style="9"/>
    <col min="5891" max="5891" width="10.5" style="9" customWidth="1"/>
    <col min="5892" max="5892" width="10.25" style="9" bestFit="1" customWidth="1"/>
    <col min="5893" max="5893" width="9.625" style="9" customWidth="1"/>
    <col min="5894" max="5894" width="9" style="9" customWidth="1"/>
    <col min="5895" max="6139" width="8.875" style="9"/>
    <col min="6140" max="6140" width="24" style="9" customWidth="1"/>
    <col min="6141" max="6141" width="12.25" style="9" customWidth="1"/>
    <col min="6142" max="6142" width="10" style="9" customWidth="1"/>
    <col min="6143" max="6143" width="9" style="9" customWidth="1"/>
    <col min="6144" max="6144" width="24.5" style="9" customWidth="1"/>
    <col min="6145" max="6145" width="9.875" style="9" customWidth="1"/>
    <col min="6146" max="6146" width="8.875" style="9"/>
    <col min="6147" max="6147" width="10.5" style="9" customWidth="1"/>
    <col min="6148" max="6148" width="10.25" style="9" bestFit="1" customWidth="1"/>
    <col min="6149" max="6149" width="9.625" style="9" customWidth="1"/>
    <col min="6150" max="6150" width="9" style="9" customWidth="1"/>
    <col min="6151" max="6395" width="8.875" style="9"/>
    <col min="6396" max="6396" width="24" style="9" customWidth="1"/>
    <col min="6397" max="6397" width="12.25" style="9" customWidth="1"/>
    <col min="6398" max="6398" width="10" style="9" customWidth="1"/>
    <col min="6399" max="6399" width="9" style="9" customWidth="1"/>
    <col min="6400" max="6400" width="24.5" style="9" customWidth="1"/>
    <col min="6401" max="6401" width="9.875" style="9" customWidth="1"/>
    <col min="6402" max="6402" width="8.875" style="9"/>
    <col min="6403" max="6403" width="10.5" style="9" customWidth="1"/>
    <col min="6404" max="6404" width="10.25" style="9" bestFit="1" customWidth="1"/>
    <col min="6405" max="6405" width="9.625" style="9" customWidth="1"/>
    <col min="6406" max="6406" width="9" style="9" customWidth="1"/>
    <col min="6407" max="6651" width="8.875" style="9"/>
    <col min="6652" max="6652" width="24" style="9" customWidth="1"/>
    <col min="6653" max="6653" width="12.25" style="9" customWidth="1"/>
    <col min="6654" max="6654" width="10" style="9" customWidth="1"/>
    <col min="6655" max="6655" width="9" style="9" customWidth="1"/>
    <col min="6656" max="6656" width="24.5" style="9" customWidth="1"/>
    <col min="6657" max="6657" width="9.875" style="9" customWidth="1"/>
    <col min="6658" max="6658" width="8.875" style="9"/>
    <col min="6659" max="6659" width="10.5" style="9" customWidth="1"/>
    <col min="6660" max="6660" width="10.25" style="9" bestFit="1" customWidth="1"/>
    <col min="6661" max="6661" width="9.625" style="9" customWidth="1"/>
    <col min="6662" max="6662" width="9" style="9" customWidth="1"/>
    <col min="6663" max="6907" width="8.875" style="9"/>
    <col min="6908" max="6908" width="24" style="9" customWidth="1"/>
    <col min="6909" max="6909" width="12.25" style="9" customWidth="1"/>
    <col min="6910" max="6910" width="10" style="9" customWidth="1"/>
    <col min="6911" max="6911" width="9" style="9" customWidth="1"/>
    <col min="6912" max="6912" width="24.5" style="9" customWidth="1"/>
    <col min="6913" max="6913" width="9.875" style="9" customWidth="1"/>
    <col min="6914" max="6914" width="8.875" style="9"/>
    <col min="6915" max="6915" width="10.5" style="9" customWidth="1"/>
    <col min="6916" max="6916" width="10.25" style="9" bestFit="1" customWidth="1"/>
    <col min="6917" max="6917" width="9.625" style="9" customWidth="1"/>
    <col min="6918" max="6918" width="9" style="9" customWidth="1"/>
    <col min="6919" max="7163" width="8.875" style="9"/>
    <col min="7164" max="7164" width="24" style="9" customWidth="1"/>
    <col min="7165" max="7165" width="12.25" style="9" customWidth="1"/>
    <col min="7166" max="7166" width="10" style="9" customWidth="1"/>
    <col min="7167" max="7167" width="9" style="9" customWidth="1"/>
    <col min="7168" max="7168" width="24.5" style="9" customWidth="1"/>
    <col min="7169" max="7169" width="9.875" style="9" customWidth="1"/>
    <col min="7170" max="7170" width="8.875" style="9"/>
    <col min="7171" max="7171" width="10.5" style="9" customWidth="1"/>
    <col min="7172" max="7172" width="10.25" style="9" bestFit="1" customWidth="1"/>
    <col min="7173" max="7173" width="9.625" style="9" customWidth="1"/>
    <col min="7174" max="7174" width="9" style="9" customWidth="1"/>
    <col min="7175" max="7419" width="8.875" style="9"/>
    <col min="7420" max="7420" width="24" style="9" customWidth="1"/>
    <col min="7421" max="7421" width="12.25" style="9" customWidth="1"/>
    <col min="7422" max="7422" width="10" style="9" customWidth="1"/>
    <col min="7423" max="7423" width="9" style="9" customWidth="1"/>
    <col min="7424" max="7424" width="24.5" style="9" customWidth="1"/>
    <col min="7425" max="7425" width="9.875" style="9" customWidth="1"/>
    <col min="7426" max="7426" width="8.875" style="9"/>
    <col min="7427" max="7427" width="10.5" style="9" customWidth="1"/>
    <col min="7428" max="7428" width="10.25" style="9" bestFit="1" customWidth="1"/>
    <col min="7429" max="7429" width="9.625" style="9" customWidth="1"/>
    <col min="7430" max="7430" width="9" style="9" customWidth="1"/>
    <col min="7431" max="7675" width="8.875" style="9"/>
    <col min="7676" max="7676" width="24" style="9" customWidth="1"/>
    <col min="7677" max="7677" width="12.25" style="9" customWidth="1"/>
    <col min="7678" max="7678" width="10" style="9" customWidth="1"/>
    <col min="7679" max="7679" width="9" style="9" customWidth="1"/>
    <col min="7680" max="7680" width="24.5" style="9" customWidth="1"/>
    <col min="7681" max="7681" width="9.875" style="9" customWidth="1"/>
    <col min="7682" max="7682" width="8.875" style="9"/>
    <col min="7683" max="7683" width="10.5" style="9" customWidth="1"/>
    <col min="7684" max="7684" width="10.25" style="9" bestFit="1" customWidth="1"/>
    <col min="7685" max="7685" width="9.625" style="9" customWidth="1"/>
    <col min="7686" max="7686" width="9" style="9" customWidth="1"/>
    <col min="7687" max="7931" width="8.875" style="9"/>
    <col min="7932" max="7932" width="24" style="9" customWidth="1"/>
    <col min="7933" max="7933" width="12.25" style="9" customWidth="1"/>
    <col min="7934" max="7934" width="10" style="9" customWidth="1"/>
    <col min="7935" max="7935" width="9" style="9" customWidth="1"/>
    <col min="7936" max="7936" width="24.5" style="9" customWidth="1"/>
    <col min="7937" max="7937" width="9.875" style="9" customWidth="1"/>
    <col min="7938" max="7938" width="8.875" style="9"/>
    <col min="7939" max="7939" width="10.5" style="9" customWidth="1"/>
    <col min="7940" max="7940" width="10.25" style="9" bestFit="1" customWidth="1"/>
    <col min="7941" max="7941" width="9.625" style="9" customWidth="1"/>
    <col min="7942" max="7942" width="9" style="9" customWidth="1"/>
    <col min="7943" max="8187" width="8.875" style="9"/>
    <col min="8188" max="8188" width="24" style="9" customWidth="1"/>
    <col min="8189" max="8189" width="12.25" style="9" customWidth="1"/>
    <col min="8190" max="8190" width="10" style="9" customWidth="1"/>
    <col min="8191" max="8191" width="9" style="9" customWidth="1"/>
    <col min="8192" max="8192" width="24.5" style="9" customWidth="1"/>
    <col min="8193" max="8193" width="9.875" style="9" customWidth="1"/>
    <col min="8194" max="8194" width="8.875" style="9"/>
    <col min="8195" max="8195" width="10.5" style="9" customWidth="1"/>
    <col min="8196" max="8196" width="10.25" style="9" bestFit="1" customWidth="1"/>
    <col min="8197" max="8197" width="9.625" style="9" customWidth="1"/>
    <col min="8198" max="8198" width="9" style="9" customWidth="1"/>
    <col min="8199" max="8443" width="8.875" style="9"/>
    <col min="8444" max="8444" width="24" style="9" customWidth="1"/>
    <col min="8445" max="8445" width="12.25" style="9" customWidth="1"/>
    <col min="8446" max="8446" width="10" style="9" customWidth="1"/>
    <col min="8447" max="8447" width="9" style="9" customWidth="1"/>
    <col min="8448" max="8448" width="24.5" style="9" customWidth="1"/>
    <col min="8449" max="8449" width="9.875" style="9" customWidth="1"/>
    <col min="8450" max="8450" width="8.875" style="9"/>
    <col min="8451" max="8451" width="10.5" style="9" customWidth="1"/>
    <col min="8452" max="8452" width="10.25" style="9" bestFit="1" customWidth="1"/>
    <col min="8453" max="8453" width="9.625" style="9" customWidth="1"/>
    <col min="8454" max="8454" width="9" style="9" customWidth="1"/>
    <col min="8455" max="8699" width="8.875" style="9"/>
    <col min="8700" max="8700" width="24" style="9" customWidth="1"/>
    <col min="8701" max="8701" width="12.25" style="9" customWidth="1"/>
    <col min="8702" max="8702" width="10" style="9" customWidth="1"/>
    <col min="8703" max="8703" width="9" style="9" customWidth="1"/>
    <col min="8704" max="8704" width="24.5" style="9" customWidth="1"/>
    <col min="8705" max="8705" width="9.875" style="9" customWidth="1"/>
    <col min="8706" max="8706" width="8.875" style="9"/>
    <col min="8707" max="8707" width="10.5" style="9" customWidth="1"/>
    <col min="8708" max="8708" width="10.25" style="9" bestFit="1" customWidth="1"/>
    <col min="8709" max="8709" width="9.625" style="9" customWidth="1"/>
    <col min="8710" max="8710" width="9" style="9" customWidth="1"/>
    <col min="8711" max="8955" width="8.875" style="9"/>
    <col min="8956" max="8956" width="24" style="9" customWidth="1"/>
    <col min="8957" max="8957" width="12.25" style="9" customWidth="1"/>
    <col min="8958" max="8958" width="10" style="9" customWidth="1"/>
    <col min="8959" max="8959" width="9" style="9" customWidth="1"/>
    <col min="8960" max="8960" width="24.5" style="9" customWidth="1"/>
    <col min="8961" max="8961" width="9.875" style="9" customWidth="1"/>
    <col min="8962" max="8962" width="8.875" style="9"/>
    <col min="8963" max="8963" width="10.5" style="9" customWidth="1"/>
    <col min="8964" max="8964" width="10.25" style="9" bestFit="1" customWidth="1"/>
    <col min="8965" max="8965" width="9.625" style="9" customWidth="1"/>
    <col min="8966" max="8966" width="9" style="9" customWidth="1"/>
    <col min="8967" max="9211" width="8.875" style="9"/>
    <col min="9212" max="9212" width="24" style="9" customWidth="1"/>
    <col min="9213" max="9213" width="12.25" style="9" customWidth="1"/>
    <col min="9214" max="9214" width="10" style="9" customWidth="1"/>
    <col min="9215" max="9215" width="9" style="9" customWidth="1"/>
    <col min="9216" max="9216" width="24.5" style="9" customWidth="1"/>
    <col min="9217" max="9217" width="9.875" style="9" customWidth="1"/>
    <col min="9218" max="9218" width="8.875" style="9"/>
    <col min="9219" max="9219" width="10.5" style="9" customWidth="1"/>
    <col min="9220" max="9220" width="10.25" style="9" bestFit="1" customWidth="1"/>
    <col min="9221" max="9221" width="9.625" style="9" customWidth="1"/>
    <col min="9222" max="9222" width="9" style="9" customWidth="1"/>
    <col min="9223" max="9467" width="8.875" style="9"/>
    <col min="9468" max="9468" width="24" style="9" customWidth="1"/>
    <col min="9469" max="9469" width="12.25" style="9" customWidth="1"/>
    <col min="9470" max="9470" width="10" style="9" customWidth="1"/>
    <col min="9471" max="9471" width="9" style="9" customWidth="1"/>
    <col min="9472" max="9472" width="24.5" style="9" customWidth="1"/>
    <col min="9473" max="9473" width="9.875" style="9" customWidth="1"/>
    <col min="9474" max="9474" width="8.875" style="9"/>
    <col min="9475" max="9475" width="10.5" style="9" customWidth="1"/>
    <col min="9476" max="9476" width="10.25" style="9" bestFit="1" customWidth="1"/>
    <col min="9477" max="9477" width="9.625" style="9" customWidth="1"/>
    <col min="9478" max="9478" width="9" style="9" customWidth="1"/>
    <col min="9479" max="9723" width="8.875" style="9"/>
    <col min="9724" max="9724" width="24" style="9" customWidth="1"/>
    <col min="9725" max="9725" width="12.25" style="9" customWidth="1"/>
    <col min="9726" max="9726" width="10" style="9" customWidth="1"/>
    <col min="9727" max="9727" width="9" style="9" customWidth="1"/>
    <col min="9728" max="9728" width="24.5" style="9" customWidth="1"/>
    <col min="9729" max="9729" width="9.875" style="9" customWidth="1"/>
    <col min="9730" max="9730" width="8.875" style="9"/>
    <col min="9731" max="9731" width="10.5" style="9" customWidth="1"/>
    <col min="9732" max="9732" width="10.25" style="9" bestFit="1" customWidth="1"/>
    <col min="9733" max="9733" width="9.625" style="9" customWidth="1"/>
    <col min="9734" max="9734" width="9" style="9" customWidth="1"/>
    <col min="9735" max="9979" width="8.875" style="9"/>
    <col min="9980" max="9980" width="24" style="9" customWidth="1"/>
    <col min="9981" max="9981" width="12.25" style="9" customWidth="1"/>
    <col min="9982" max="9982" width="10" style="9" customWidth="1"/>
    <col min="9983" max="9983" width="9" style="9" customWidth="1"/>
    <col min="9984" max="9984" width="24.5" style="9" customWidth="1"/>
    <col min="9985" max="9985" width="9.875" style="9" customWidth="1"/>
    <col min="9986" max="9986" width="8.875" style="9"/>
    <col min="9987" max="9987" width="10.5" style="9" customWidth="1"/>
    <col min="9988" max="9988" width="10.25" style="9" bestFit="1" customWidth="1"/>
    <col min="9989" max="9989" width="9.625" style="9" customWidth="1"/>
    <col min="9990" max="9990" width="9" style="9" customWidth="1"/>
    <col min="9991" max="10235" width="8.875" style="9"/>
    <col min="10236" max="10236" width="24" style="9" customWidth="1"/>
    <col min="10237" max="10237" width="12.25" style="9" customWidth="1"/>
    <col min="10238" max="10238" width="10" style="9" customWidth="1"/>
    <col min="10239" max="10239" width="9" style="9" customWidth="1"/>
    <col min="10240" max="10240" width="24.5" style="9" customWidth="1"/>
    <col min="10241" max="10241" width="9.875" style="9" customWidth="1"/>
    <col min="10242" max="10242" width="8.875" style="9"/>
    <col min="10243" max="10243" width="10.5" style="9" customWidth="1"/>
    <col min="10244" max="10244" width="10.25" style="9" bestFit="1" customWidth="1"/>
    <col min="10245" max="10245" width="9.625" style="9" customWidth="1"/>
    <col min="10246" max="10246" width="9" style="9" customWidth="1"/>
    <col min="10247" max="10491" width="8.875" style="9"/>
    <col min="10492" max="10492" width="24" style="9" customWidth="1"/>
    <col min="10493" max="10493" width="12.25" style="9" customWidth="1"/>
    <col min="10494" max="10494" width="10" style="9" customWidth="1"/>
    <col min="10495" max="10495" width="9" style="9" customWidth="1"/>
    <col min="10496" max="10496" width="24.5" style="9" customWidth="1"/>
    <col min="10497" max="10497" width="9.875" style="9" customWidth="1"/>
    <col min="10498" max="10498" width="8.875" style="9"/>
    <col min="10499" max="10499" width="10.5" style="9" customWidth="1"/>
    <col min="10500" max="10500" width="10.25" style="9" bestFit="1" customWidth="1"/>
    <col min="10501" max="10501" width="9.625" style="9" customWidth="1"/>
    <col min="10502" max="10502" width="9" style="9" customWidth="1"/>
    <col min="10503" max="10747" width="8.875" style="9"/>
    <col min="10748" max="10748" width="24" style="9" customWidth="1"/>
    <col min="10749" max="10749" width="12.25" style="9" customWidth="1"/>
    <col min="10750" max="10750" width="10" style="9" customWidth="1"/>
    <col min="10751" max="10751" width="9" style="9" customWidth="1"/>
    <col min="10752" max="10752" width="24.5" style="9" customWidth="1"/>
    <col min="10753" max="10753" width="9.875" style="9" customWidth="1"/>
    <col min="10754" max="10754" width="8.875" style="9"/>
    <col min="10755" max="10755" width="10.5" style="9" customWidth="1"/>
    <col min="10756" max="10756" width="10.25" style="9" bestFit="1" customWidth="1"/>
    <col min="10757" max="10757" width="9.625" style="9" customWidth="1"/>
    <col min="10758" max="10758" width="9" style="9" customWidth="1"/>
    <col min="10759" max="11003" width="8.875" style="9"/>
    <col min="11004" max="11004" width="24" style="9" customWidth="1"/>
    <col min="11005" max="11005" width="12.25" style="9" customWidth="1"/>
    <col min="11006" max="11006" width="10" style="9" customWidth="1"/>
    <col min="11007" max="11007" width="9" style="9" customWidth="1"/>
    <col min="11008" max="11008" width="24.5" style="9" customWidth="1"/>
    <col min="11009" max="11009" width="9.875" style="9" customWidth="1"/>
    <col min="11010" max="11010" width="8.875" style="9"/>
    <col min="11011" max="11011" width="10.5" style="9" customWidth="1"/>
    <col min="11012" max="11012" width="10.25" style="9" bestFit="1" customWidth="1"/>
    <col min="11013" max="11013" width="9.625" style="9" customWidth="1"/>
    <col min="11014" max="11014" width="9" style="9" customWidth="1"/>
    <col min="11015" max="11259" width="8.875" style="9"/>
    <col min="11260" max="11260" width="24" style="9" customWidth="1"/>
    <col min="11261" max="11261" width="12.25" style="9" customWidth="1"/>
    <col min="11262" max="11262" width="10" style="9" customWidth="1"/>
    <col min="11263" max="11263" width="9" style="9" customWidth="1"/>
    <col min="11264" max="11264" width="24.5" style="9" customWidth="1"/>
    <col min="11265" max="11265" width="9.875" style="9" customWidth="1"/>
    <col min="11266" max="11266" width="8.875" style="9"/>
    <col min="11267" max="11267" width="10.5" style="9" customWidth="1"/>
    <col min="11268" max="11268" width="10.25" style="9" bestFit="1" customWidth="1"/>
    <col min="11269" max="11269" width="9.625" style="9" customWidth="1"/>
    <col min="11270" max="11270" width="9" style="9" customWidth="1"/>
    <col min="11271" max="11515" width="8.875" style="9"/>
    <col min="11516" max="11516" width="24" style="9" customWidth="1"/>
    <col min="11517" max="11517" width="12.25" style="9" customWidth="1"/>
    <col min="11518" max="11518" width="10" style="9" customWidth="1"/>
    <col min="11519" max="11519" width="9" style="9" customWidth="1"/>
    <col min="11520" max="11520" width="24.5" style="9" customWidth="1"/>
    <col min="11521" max="11521" width="9.875" style="9" customWidth="1"/>
    <col min="11522" max="11522" width="8.875" style="9"/>
    <col min="11523" max="11523" width="10.5" style="9" customWidth="1"/>
    <col min="11524" max="11524" width="10.25" style="9" bestFit="1" customWidth="1"/>
    <col min="11525" max="11525" width="9.625" style="9" customWidth="1"/>
    <col min="11526" max="11526" width="9" style="9" customWidth="1"/>
    <col min="11527" max="11771" width="8.875" style="9"/>
    <col min="11772" max="11772" width="24" style="9" customWidth="1"/>
    <col min="11773" max="11773" width="12.25" style="9" customWidth="1"/>
    <col min="11774" max="11774" width="10" style="9" customWidth="1"/>
    <col min="11775" max="11775" width="9" style="9" customWidth="1"/>
    <col min="11776" max="11776" width="24.5" style="9" customWidth="1"/>
    <col min="11777" max="11777" width="9.875" style="9" customWidth="1"/>
    <col min="11778" max="11778" width="8.875" style="9"/>
    <col min="11779" max="11779" width="10.5" style="9" customWidth="1"/>
    <col min="11780" max="11780" width="10.25" style="9" bestFit="1" customWidth="1"/>
    <col min="11781" max="11781" width="9.625" style="9" customWidth="1"/>
    <col min="11782" max="11782" width="9" style="9" customWidth="1"/>
    <col min="11783" max="12027" width="8.875" style="9"/>
    <col min="12028" max="12028" width="24" style="9" customWidth="1"/>
    <col min="12029" max="12029" width="12.25" style="9" customWidth="1"/>
    <col min="12030" max="12030" width="10" style="9" customWidth="1"/>
    <col min="12031" max="12031" width="9" style="9" customWidth="1"/>
    <col min="12032" max="12032" width="24.5" style="9" customWidth="1"/>
    <col min="12033" max="12033" width="9.875" style="9" customWidth="1"/>
    <col min="12034" max="12034" width="8.875" style="9"/>
    <col min="12035" max="12035" width="10.5" style="9" customWidth="1"/>
    <col min="12036" max="12036" width="10.25" style="9" bestFit="1" customWidth="1"/>
    <col min="12037" max="12037" width="9.625" style="9" customWidth="1"/>
    <col min="12038" max="12038" width="9" style="9" customWidth="1"/>
    <col min="12039" max="12283" width="8.875" style="9"/>
    <col min="12284" max="12284" width="24" style="9" customWidth="1"/>
    <col min="12285" max="12285" width="12.25" style="9" customWidth="1"/>
    <col min="12286" max="12286" width="10" style="9" customWidth="1"/>
    <col min="12287" max="12287" width="9" style="9" customWidth="1"/>
    <col min="12288" max="12288" width="24.5" style="9" customWidth="1"/>
    <col min="12289" max="12289" width="9.875" style="9" customWidth="1"/>
    <col min="12290" max="12290" width="8.875" style="9"/>
    <col min="12291" max="12291" width="10.5" style="9" customWidth="1"/>
    <col min="12292" max="12292" width="10.25" style="9" bestFit="1" customWidth="1"/>
    <col min="12293" max="12293" width="9.625" style="9" customWidth="1"/>
    <col min="12294" max="12294" width="9" style="9" customWidth="1"/>
    <col min="12295" max="12539" width="8.875" style="9"/>
    <col min="12540" max="12540" width="24" style="9" customWidth="1"/>
    <col min="12541" max="12541" width="12.25" style="9" customWidth="1"/>
    <col min="12542" max="12542" width="10" style="9" customWidth="1"/>
    <col min="12543" max="12543" width="9" style="9" customWidth="1"/>
    <col min="12544" max="12544" width="24.5" style="9" customWidth="1"/>
    <col min="12545" max="12545" width="9.875" style="9" customWidth="1"/>
    <col min="12546" max="12546" width="8.875" style="9"/>
    <col min="12547" max="12547" width="10.5" style="9" customWidth="1"/>
    <col min="12548" max="12548" width="10.25" style="9" bestFit="1" customWidth="1"/>
    <col min="12549" max="12549" width="9.625" style="9" customWidth="1"/>
    <col min="12550" max="12550" width="9" style="9" customWidth="1"/>
    <col min="12551" max="12795" width="8.875" style="9"/>
    <col min="12796" max="12796" width="24" style="9" customWidth="1"/>
    <col min="12797" max="12797" width="12.25" style="9" customWidth="1"/>
    <col min="12798" max="12798" width="10" style="9" customWidth="1"/>
    <col min="12799" max="12799" width="9" style="9" customWidth="1"/>
    <col min="12800" max="12800" width="24.5" style="9" customWidth="1"/>
    <col min="12801" max="12801" width="9.875" style="9" customWidth="1"/>
    <col min="12802" max="12802" width="8.875" style="9"/>
    <col min="12803" max="12803" width="10.5" style="9" customWidth="1"/>
    <col min="12804" max="12804" width="10.25" style="9" bestFit="1" customWidth="1"/>
    <col min="12805" max="12805" width="9.625" style="9" customWidth="1"/>
    <col min="12806" max="12806" width="9" style="9" customWidth="1"/>
    <col min="12807" max="13051" width="8.875" style="9"/>
    <col min="13052" max="13052" width="24" style="9" customWidth="1"/>
    <col min="13053" max="13053" width="12.25" style="9" customWidth="1"/>
    <col min="13054" max="13054" width="10" style="9" customWidth="1"/>
    <col min="13055" max="13055" width="9" style="9" customWidth="1"/>
    <col min="13056" max="13056" width="24.5" style="9" customWidth="1"/>
    <col min="13057" max="13057" width="9.875" style="9" customWidth="1"/>
    <col min="13058" max="13058" width="8.875" style="9"/>
    <col min="13059" max="13059" width="10.5" style="9" customWidth="1"/>
    <col min="13060" max="13060" width="10.25" style="9" bestFit="1" customWidth="1"/>
    <col min="13061" max="13061" width="9.625" style="9" customWidth="1"/>
    <col min="13062" max="13062" width="9" style="9" customWidth="1"/>
    <col min="13063" max="13307" width="8.875" style="9"/>
    <col min="13308" max="13308" width="24" style="9" customWidth="1"/>
    <col min="13309" max="13309" width="12.25" style="9" customWidth="1"/>
    <col min="13310" max="13310" width="10" style="9" customWidth="1"/>
    <col min="13311" max="13311" width="9" style="9" customWidth="1"/>
    <col min="13312" max="13312" width="24.5" style="9" customWidth="1"/>
    <col min="13313" max="13313" width="9.875" style="9" customWidth="1"/>
    <col min="13314" max="13314" width="8.875" style="9"/>
    <col min="13315" max="13315" width="10.5" style="9" customWidth="1"/>
    <col min="13316" max="13316" width="10.25" style="9" bestFit="1" customWidth="1"/>
    <col min="13317" max="13317" width="9.625" style="9" customWidth="1"/>
    <col min="13318" max="13318" width="9" style="9" customWidth="1"/>
    <col min="13319" max="13563" width="8.875" style="9"/>
    <col min="13564" max="13564" width="24" style="9" customWidth="1"/>
    <col min="13565" max="13565" width="12.25" style="9" customWidth="1"/>
    <col min="13566" max="13566" width="10" style="9" customWidth="1"/>
    <col min="13567" max="13567" width="9" style="9" customWidth="1"/>
    <col min="13568" max="13568" width="24.5" style="9" customWidth="1"/>
    <col min="13569" max="13569" width="9.875" style="9" customWidth="1"/>
    <col min="13570" max="13570" width="8.875" style="9"/>
    <col min="13571" max="13571" width="10.5" style="9" customWidth="1"/>
    <col min="13572" max="13572" width="10.25" style="9" bestFit="1" customWidth="1"/>
    <col min="13573" max="13573" width="9.625" style="9" customWidth="1"/>
    <col min="13574" max="13574" width="9" style="9" customWidth="1"/>
    <col min="13575" max="13819" width="8.875" style="9"/>
    <col min="13820" max="13820" width="24" style="9" customWidth="1"/>
    <col min="13821" max="13821" width="12.25" style="9" customWidth="1"/>
    <col min="13822" max="13822" width="10" style="9" customWidth="1"/>
    <col min="13823" max="13823" width="9" style="9" customWidth="1"/>
    <col min="13824" max="13824" width="24.5" style="9" customWidth="1"/>
    <col min="13825" max="13825" width="9.875" style="9" customWidth="1"/>
    <col min="13826" max="13826" width="8.875" style="9"/>
    <col min="13827" max="13827" width="10.5" style="9" customWidth="1"/>
    <col min="13828" max="13828" width="10.25" style="9" bestFit="1" customWidth="1"/>
    <col min="13829" max="13829" width="9.625" style="9" customWidth="1"/>
    <col min="13830" max="13830" width="9" style="9" customWidth="1"/>
    <col min="13831" max="14075" width="8.875" style="9"/>
    <col min="14076" max="14076" width="24" style="9" customWidth="1"/>
    <col min="14077" max="14077" width="12.25" style="9" customWidth="1"/>
    <col min="14078" max="14078" width="10" style="9" customWidth="1"/>
    <col min="14079" max="14079" width="9" style="9" customWidth="1"/>
    <col min="14080" max="14080" width="24.5" style="9" customWidth="1"/>
    <col min="14081" max="14081" width="9.875" style="9" customWidth="1"/>
    <col min="14082" max="14082" width="8.875" style="9"/>
    <col min="14083" max="14083" width="10.5" style="9" customWidth="1"/>
    <col min="14084" max="14084" width="10.25" style="9" bestFit="1" customWidth="1"/>
    <col min="14085" max="14085" width="9.625" style="9" customWidth="1"/>
    <col min="14086" max="14086" width="9" style="9" customWidth="1"/>
    <col min="14087" max="14331" width="8.875" style="9"/>
    <col min="14332" max="14332" width="24" style="9" customWidth="1"/>
    <col min="14333" max="14333" width="12.25" style="9" customWidth="1"/>
    <col min="14334" max="14334" width="10" style="9" customWidth="1"/>
    <col min="14335" max="14335" width="9" style="9" customWidth="1"/>
    <col min="14336" max="14336" width="24.5" style="9" customWidth="1"/>
    <col min="14337" max="14337" width="9.875" style="9" customWidth="1"/>
    <col min="14338" max="14338" width="8.875" style="9"/>
    <col min="14339" max="14339" width="10.5" style="9" customWidth="1"/>
    <col min="14340" max="14340" width="10.25" style="9" bestFit="1" customWidth="1"/>
    <col min="14341" max="14341" width="9.625" style="9" customWidth="1"/>
    <col min="14342" max="14342" width="9" style="9" customWidth="1"/>
    <col min="14343" max="14587" width="8.875" style="9"/>
    <col min="14588" max="14588" width="24" style="9" customWidth="1"/>
    <col min="14589" max="14589" width="12.25" style="9" customWidth="1"/>
    <col min="14590" max="14590" width="10" style="9" customWidth="1"/>
    <col min="14591" max="14591" width="9" style="9" customWidth="1"/>
    <col min="14592" max="14592" width="24.5" style="9" customWidth="1"/>
    <col min="14593" max="14593" width="9.875" style="9" customWidth="1"/>
    <col min="14594" max="14594" width="8.875" style="9"/>
    <col min="14595" max="14595" width="10.5" style="9" customWidth="1"/>
    <col min="14596" max="14596" width="10.25" style="9" bestFit="1" customWidth="1"/>
    <col min="14597" max="14597" width="9.625" style="9" customWidth="1"/>
    <col min="14598" max="14598" width="9" style="9" customWidth="1"/>
    <col min="14599" max="14843" width="8.875" style="9"/>
    <col min="14844" max="14844" width="24" style="9" customWidth="1"/>
    <col min="14845" max="14845" width="12.25" style="9" customWidth="1"/>
    <col min="14846" max="14846" width="10" style="9" customWidth="1"/>
    <col min="14847" max="14847" width="9" style="9" customWidth="1"/>
    <col min="14848" max="14848" width="24.5" style="9" customWidth="1"/>
    <col min="14849" max="14849" width="9.875" style="9" customWidth="1"/>
    <col min="14850" max="14850" width="8.875" style="9"/>
    <col min="14851" max="14851" width="10.5" style="9" customWidth="1"/>
    <col min="14852" max="14852" width="10.25" style="9" bestFit="1" customWidth="1"/>
    <col min="14853" max="14853" width="9.625" style="9" customWidth="1"/>
    <col min="14854" max="14854" width="9" style="9" customWidth="1"/>
    <col min="14855" max="15099" width="8.875" style="9"/>
    <col min="15100" max="15100" width="24" style="9" customWidth="1"/>
    <col min="15101" max="15101" width="12.25" style="9" customWidth="1"/>
    <col min="15102" max="15102" width="10" style="9" customWidth="1"/>
    <col min="15103" max="15103" width="9" style="9" customWidth="1"/>
    <col min="15104" max="15104" width="24.5" style="9" customWidth="1"/>
    <col min="15105" max="15105" width="9.875" style="9" customWidth="1"/>
    <col min="15106" max="15106" width="8.875" style="9"/>
    <col min="15107" max="15107" width="10.5" style="9" customWidth="1"/>
    <col min="15108" max="15108" width="10.25" style="9" bestFit="1" customWidth="1"/>
    <col min="15109" max="15109" width="9.625" style="9" customWidth="1"/>
    <col min="15110" max="15110" width="9" style="9" customWidth="1"/>
    <col min="15111" max="15355" width="8.875" style="9"/>
    <col min="15356" max="15356" width="24" style="9" customWidth="1"/>
    <col min="15357" max="15357" width="12.25" style="9" customWidth="1"/>
    <col min="15358" max="15358" width="10" style="9" customWidth="1"/>
    <col min="15359" max="15359" width="9" style="9" customWidth="1"/>
    <col min="15360" max="15360" width="24.5" style="9" customWidth="1"/>
    <col min="15361" max="15361" width="9.875" style="9" customWidth="1"/>
    <col min="15362" max="15362" width="8.875" style="9"/>
    <col min="15363" max="15363" width="10.5" style="9" customWidth="1"/>
    <col min="15364" max="15364" width="10.25" style="9" bestFit="1" customWidth="1"/>
    <col min="15365" max="15365" width="9.625" style="9" customWidth="1"/>
    <col min="15366" max="15366" width="9" style="9" customWidth="1"/>
    <col min="15367" max="15611" width="8.875" style="9"/>
    <col min="15612" max="15612" width="24" style="9" customWidth="1"/>
    <col min="15613" max="15613" width="12.25" style="9" customWidth="1"/>
    <col min="15614" max="15614" width="10" style="9" customWidth="1"/>
    <col min="15615" max="15615" width="9" style="9" customWidth="1"/>
    <col min="15616" max="15616" width="24.5" style="9" customWidth="1"/>
    <col min="15617" max="15617" width="9.875" style="9" customWidth="1"/>
    <col min="15618" max="15618" width="8.875" style="9"/>
    <col min="15619" max="15619" width="10.5" style="9" customWidth="1"/>
    <col min="15620" max="15620" width="10.25" style="9" bestFit="1" customWidth="1"/>
    <col min="15621" max="15621" width="9.625" style="9" customWidth="1"/>
    <col min="15622" max="15622" width="9" style="9" customWidth="1"/>
    <col min="15623" max="15867" width="8.875" style="9"/>
    <col min="15868" max="15868" width="24" style="9" customWidth="1"/>
    <col min="15869" max="15869" width="12.25" style="9" customWidth="1"/>
    <col min="15870" max="15870" width="10" style="9" customWidth="1"/>
    <col min="15871" max="15871" width="9" style="9" customWidth="1"/>
    <col min="15872" max="15872" width="24.5" style="9" customWidth="1"/>
    <col min="15873" max="15873" width="9.875" style="9" customWidth="1"/>
    <col min="15874" max="15874" width="8.875" style="9"/>
    <col min="15875" max="15875" width="10.5" style="9" customWidth="1"/>
    <col min="15876" max="15876" width="10.25" style="9" bestFit="1" customWidth="1"/>
    <col min="15877" max="15877" width="9.625" style="9" customWidth="1"/>
    <col min="15878" max="15878" width="9" style="9" customWidth="1"/>
    <col min="15879" max="16123" width="8.875" style="9"/>
    <col min="16124" max="16124" width="24" style="9" customWidth="1"/>
    <col min="16125" max="16125" width="12.25" style="9" customWidth="1"/>
    <col min="16126" max="16126" width="10" style="9" customWidth="1"/>
    <col min="16127" max="16127" width="9" style="9" customWidth="1"/>
    <col min="16128" max="16128" width="24.5" style="9" customWidth="1"/>
    <col min="16129" max="16129" width="9.875" style="9" customWidth="1"/>
    <col min="16130" max="16130" width="8.875" style="9"/>
    <col min="16131" max="16131" width="10.5" style="9" customWidth="1"/>
    <col min="16132" max="16132" width="10.25" style="9" bestFit="1" customWidth="1"/>
    <col min="16133" max="16133" width="9.625" style="9" customWidth="1"/>
    <col min="16134" max="16134" width="9" style="9" customWidth="1"/>
    <col min="16135" max="16384" width="8.875" style="9"/>
  </cols>
  <sheetData>
    <row r="1" spans="1:11" s="17" customFormat="1" ht="25.5">
      <c r="A1" s="415"/>
      <c r="B1" s="414" t="s">
        <v>337</v>
      </c>
      <c r="C1" s="414"/>
      <c r="D1" s="414"/>
      <c r="E1" s="414"/>
      <c r="F1" s="414"/>
      <c r="G1" s="414"/>
      <c r="H1" s="414"/>
      <c r="I1" s="414"/>
      <c r="J1" s="512"/>
      <c r="K1" s="512"/>
    </row>
    <row r="2" spans="1:11" s="17" customFormat="1" ht="14.25">
      <c r="A2" s="512"/>
      <c r="B2" s="513" t="s">
        <v>338</v>
      </c>
      <c r="C2" s="513"/>
      <c r="D2" s="513"/>
      <c r="E2" s="513"/>
      <c r="F2" s="513"/>
      <c r="G2" s="513"/>
      <c r="H2" s="513"/>
      <c r="I2" s="513"/>
      <c r="J2" s="512"/>
      <c r="K2" s="512"/>
    </row>
    <row r="3" spans="1:11" s="17" customFormat="1" ht="14.25">
      <c r="A3" s="512"/>
      <c r="B3" s="513"/>
      <c r="C3" s="513"/>
      <c r="D3" s="513"/>
      <c r="E3" s="513"/>
      <c r="F3" s="513"/>
      <c r="G3" s="513"/>
      <c r="H3" s="513"/>
      <c r="I3" s="513"/>
      <c r="J3" s="512"/>
      <c r="K3" s="512"/>
    </row>
    <row r="4" spans="1:11" s="17" customFormat="1" ht="14.25">
      <c r="A4" s="512"/>
      <c r="B4" s="513"/>
      <c r="C4" s="513"/>
      <c r="D4" s="513"/>
      <c r="E4" s="513"/>
      <c r="F4" s="513"/>
      <c r="G4" s="513"/>
      <c r="H4" s="513"/>
      <c r="I4" s="513"/>
      <c r="J4" s="512"/>
      <c r="K4" s="512"/>
    </row>
    <row r="5" spans="1:11" s="17" customFormat="1" ht="15.75">
      <c r="A5" s="512"/>
      <c r="B5" s="514"/>
      <c r="C5" s="514"/>
      <c r="D5" s="514"/>
      <c r="E5" s="514"/>
      <c r="F5" s="514"/>
      <c r="G5" s="514"/>
      <c r="H5" s="514"/>
      <c r="I5" s="514"/>
      <c r="J5" s="512"/>
      <c r="K5" s="512"/>
    </row>
    <row r="6" spans="1:11" customFormat="1" ht="14.25">
      <c r="A6" s="418" t="s">
        <v>339</v>
      </c>
      <c r="B6" s="515"/>
      <c r="C6" s="515"/>
      <c r="D6" s="515"/>
      <c r="E6" s="515"/>
      <c r="F6" s="423"/>
      <c r="G6" s="423"/>
      <c r="H6" s="423"/>
      <c r="I6" s="415"/>
      <c r="J6" s="415"/>
      <c r="K6" s="415"/>
    </row>
    <row r="7" spans="1:11" s="17" customFormat="1" ht="15">
      <c r="A7" s="421" t="s">
        <v>340</v>
      </c>
      <c r="B7" s="516"/>
      <c r="C7" s="516"/>
      <c r="D7" s="516"/>
      <c r="E7" s="423"/>
      <c r="F7" s="423"/>
      <c r="G7" s="423"/>
      <c r="H7" s="423"/>
      <c r="I7" s="423"/>
      <c r="J7" s="512"/>
      <c r="K7" s="512"/>
    </row>
    <row r="8" spans="1:11" ht="15">
      <c r="A8" s="512"/>
      <c r="B8" s="512"/>
      <c r="C8" s="512"/>
      <c r="D8" s="512"/>
      <c r="E8" s="512"/>
      <c r="F8" s="512"/>
      <c r="G8" s="512"/>
      <c r="H8" s="415"/>
      <c r="I8" s="415"/>
      <c r="J8" s="415"/>
      <c r="K8" s="415"/>
    </row>
    <row r="9" spans="1:11" ht="20.25">
      <c r="A9" s="415"/>
      <c r="B9" s="517" t="s">
        <v>341</v>
      </c>
      <c r="C9" s="518"/>
      <c r="D9" s="518"/>
      <c r="E9" s="518"/>
      <c r="F9" s="512"/>
      <c r="G9" s="512"/>
      <c r="H9" s="415"/>
      <c r="I9" s="415"/>
      <c r="J9" s="415"/>
      <c r="K9" s="415"/>
    </row>
    <row r="10" spans="1:11" ht="14.25">
      <c r="A10" s="483" t="s">
        <v>256</v>
      </c>
      <c r="B10" s="485" t="s">
        <v>126</v>
      </c>
      <c r="C10" s="487" t="s">
        <v>127</v>
      </c>
      <c r="D10" s="519" t="s">
        <v>128</v>
      </c>
      <c r="E10" s="483" t="s">
        <v>342</v>
      </c>
      <c r="F10" s="483" t="s">
        <v>130</v>
      </c>
      <c r="G10" s="520" t="s">
        <v>127</v>
      </c>
      <c r="H10" s="521" t="s">
        <v>128</v>
      </c>
      <c r="I10" s="522"/>
      <c r="J10" s="415"/>
      <c r="K10" s="415"/>
    </row>
    <row r="11" spans="1:11" ht="14.25">
      <c r="A11" s="484"/>
      <c r="B11" s="486"/>
      <c r="C11" s="494" t="s">
        <v>161</v>
      </c>
      <c r="D11" s="494" t="s">
        <v>134</v>
      </c>
      <c r="E11" s="484"/>
      <c r="F11" s="484"/>
      <c r="G11" s="494" t="s">
        <v>134</v>
      </c>
      <c r="H11" s="495" t="s">
        <v>343</v>
      </c>
      <c r="I11" s="495" t="s">
        <v>344</v>
      </c>
      <c r="J11" s="415"/>
      <c r="K11" s="415"/>
    </row>
    <row r="12" spans="1:11" ht="14.25">
      <c r="A12" s="443" t="s">
        <v>312</v>
      </c>
      <c r="B12" s="444">
        <v>260303000000</v>
      </c>
      <c r="C12" s="523">
        <v>46085</v>
      </c>
      <c r="D12" s="499">
        <v>46089</v>
      </c>
      <c r="E12" s="500" t="s">
        <v>345</v>
      </c>
      <c r="F12" s="494" t="s">
        <v>346</v>
      </c>
      <c r="G12" s="499">
        <v>46092</v>
      </c>
      <c r="H12" s="499">
        <v>46105</v>
      </c>
      <c r="I12" s="499">
        <v>46112</v>
      </c>
      <c r="J12" s="415"/>
      <c r="K12" s="415"/>
    </row>
    <row r="13" spans="1:11" ht="14.25">
      <c r="A13" s="452" t="s">
        <v>312</v>
      </c>
      <c r="B13" s="453">
        <v>260310000000</v>
      </c>
      <c r="C13" s="523">
        <v>46092</v>
      </c>
      <c r="D13" s="499">
        <v>46096</v>
      </c>
      <c r="E13" s="500" t="s">
        <v>347</v>
      </c>
      <c r="F13" s="494" t="s">
        <v>348</v>
      </c>
      <c r="G13" s="499">
        <v>46099</v>
      </c>
      <c r="H13" s="499">
        <v>46112</v>
      </c>
      <c r="I13" s="499">
        <v>46119</v>
      </c>
      <c r="J13" s="415"/>
      <c r="K13" s="415"/>
    </row>
    <row r="14" spans="1:11" ht="14.25">
      <c r="A14" s="452" t="s">
        <v>312</v>
      </c>
      <c r="B14" s="453">
        <v>260317000000</v>
      </c>
      <c r="C14" s="523">
        <v>46099</v>
      </c>
      <c r="D14" s="499">
        <v>46103</v>
      </c>
      <c r="E14" s="500" t="s">
        <v>349</v>
      </c>
      <c r="F14" s="494" t="s">
        <v>350</v>
      </c>
      <c r="G14" s="499">
        <v>46106</v>
      </c>
      <c r="H14" s="499">
        <v>46119</v>
      </c>
      <c r="I14" s="499">
        <v>46126</v>
      </c>
      <c r="J14" s="415"/>
      <c r="K14" s="415"/>
    </row>
    <row r="15" spans="1:11" ht="14.25">
      <c r="A15" s="452" t="s">
        <v>312</v>
      </c>
      <c r="B15" s="453">
        <v>260324000000</v>
      </c>
      <c r="C15" s="523">
        <v>46106</v>
      </c>
      <c r="D15" s="499">
        <v>46110</v>
      </c>
      <c r="E15" s="500" t="s">
        <v>351</v>
      </c>
      <c r="F15" s="494" t="s">
        <v>352</v>
      </c>
      <c r="G15" s="499">
        <v>46113</v>
      </c>
      <c r="H15" s="499">
        <v>46126</v>
      </c>
      <c r="I15" s="499">
        <v>46133</v>
      </c>
      <c r="J15" s="415"/>
      <c r="K15" s="415"/>
    </row>
    <row r="16" spans="1:11" ht="14.25">
      <c r="A16" s="452" t="s">
        <v>312</v>
      </c>
      <c r="B16" s="453">
        <v>260331000000</v>
      </c>
      <c r="C16" s="523">
        <v>46113</v>
      </c>
      <c r="D16" s="499">
        <v>46117</v>
      </c>
      <c r="E16" s="500" t="s">
        <v>353</v>
      </c>
      <c r="F16" s="494" t="s">
        <v>354</v>
      </c>
      <c r="G16" s="499">
        <v>46120</v>
      </c>
      <c r="H16" s="499">
        <v>46133</v>
      </c>
      <c r="I16" s="499">
        <v>46140</v>
      </c>
      <c r="J16" s="415"/>
      <c r="K16" s="415"/>
    </row>
    <row r="17" spans="1:11" ht="19.149999999999999" customHeight="1">
      <c r="A17" s="524" t="s">
        <v>270</v>
      </c>
      <c r="B17" s="525" t="s">
        <v>270</v>
      </c>
      <c r="C17" s="526" t="s">
        <v>270</v>
      </c>
      <c r="D17" s="506"/>
      <c r="E17" s="527"/>
      <c r="F17" s="506"/>
      <c r="G17" s="506"/>
      <c r="H17" s="506"/>
      <c r="I17" s="506"/>
      <c r="J17" s="415"/>
      <c r="K17" s="415"/>
    </row>
    <row r="18" spans="1:11" customFormat="1" ht="14.25">
      <c r="A18" s="426" t="s">
        <v>299</v>
      </c>
      <c r="B18" s="426"/>
      <c r="C18" s="426"/>
      <c r="D18" s="426"/>
      <c r="E18" s="426"/>
      <c r="F18" s="426"/>
      <c r="G18" s="426"/>
      <c r="H18" s="426"/>
      <c r="I18" s="426"/>
      <c r="J18" s="426"/>
      <c r="K18" s="426"/>
    </row>
    <row r="19" spans="1:11" ht="14.25"/>
  </sheetData>
  <mergeCells count="9">
    <mergeCell ref="B1:I1"/>
    <mergeCell ref="B2:I4"/>
    <mergeCell ref="B5:I5"/>
    <mergeCell ref="A10:A11"/>
    <mergeCell ref="B10:B11"/>
    <mergeCell ref="E10:E11"/>
    <mergeCell ref="F10:F11"/>
    <mergeCell ref="H10:I10"/>
    <mergeCell ref="A18:K18"/>
  </mergeCells>
  <phoneticPr fontId="5" type="noConversion"/>
  <hyperlinks>
    <hyperlink ref="A6" r:id="rId1" xr:uid="{CB75CDCD-E2E8-422B-8FC2-353B54B196EE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9217" r:id="rId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17" r:id="rId4"/>
      </mc:Fallback>
    </mc:AlternateContent>
    <mc:AlternateContent xmlns:mc="http://schemas.openxmlformats.org/markup-compatibility/2006">
      <mc:Choice Requires="x14">
        <oleObject progId="PBrush" shapeId="9218" r:id="rId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18" r:id="rId6"/>
      </mc:Fallback>
    </mc:AlternateContent>
    <mc:AlternateContent xmlns:mc="http://schemas.openxmlformats.org/markup-compatibility/2006">
      <mc:Choice Requires="x14">
        <oleObject progId="PBrush" shapeId="9219" r:id="rId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19" r:id="rId7"/>
      </mc:Fallback>
    </mc:AlternateContent>
    <mc:AlternateContent xmlns:mc="http://schemas.openxmlformats.org/markup-compatibility/2006">
      <mc:Choice Requires="x14">
        <oleObject progId="PBrush" shapeId="9220" r:id="rId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0" r:id="rId8"/>
      </mc:Fallback>
    </mc:AlternateContent>
    <mc:AlternateContent xmlns:mc="http://schemas.openxmlformats.org/markup-compatibility/2006">
      <mc:Choice Requires="x14">
        <oleObject progId="PBrush" shapeId="9221" r:id="rId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1" r:id="rId9"/>
      </mc:Fallback>
    </mc:AlternateContent>
    <mc:AlternateContent xmlns:mc="http://schemas.openxmlformats.org/markup-compatibility/2006">
      <mc:Choice Requires="x14">
        <oleObject progId="PBrush" shapeId="9222" r:id="rId1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2" r:id="rId10"/>
      </mc:Fallback>
    </mc:AlternateContent>
    <mc:AlternateContent xmlns:mc="http://schemas.openxmlformats.org/markup-compatibility/2006">
      <mc:Choice Requires="x14">
        <oleObject progId="PBrush" shapeId="9223" r:id="rId1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3" r:id="rId11"/>
      </mc:Fallback>
    </mc:AlternateContent>
    <mc:AlternateContent xmlns:mc="http://schemas.openxmlformats.org/markup-compatibility/2006">
      <mc:Choice Requires="x14">
        <oleObject progId="PBrush" shapeId="9224" r:id="rId1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4" r:id="rId12"/>
      </mc:Fallback>
    </mc:AlternateContent>
    <mc:AlternateContent xmlns:mc="http://schemas.openxmlformats.org/markup-compatibility/2006">
      <mc:Choice Requires="x14">
        <oleObject progId="PBrush" shapeId="9225" r:id="rId1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5" r:id="rId13"/>
      </mc:Fallback>
    </mc:AlternateContent>
    <mc:AlternateContent xmlns:mc="http://schemas.openxmlformats.org/markup-compatibility/2006">
      <mc:Choice Requires="x14">
        <oleObject progId="PBrush" shapeId="9226" r:id="rId1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6" r:id="rId14"/>
      </mc:Fallback>
    </mc:AlternateContent>
    <mc:AlternateContent xmlns:mc="http://schemas.openxmlformats.org/markup-compatibility/2006">
      <mc:Choice Requires="x14">
        <oleObject progId="PBrush" shapeId="9227" r:id="rId1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7" r:id="rId15"/>
      </mc:Fallback>
    </mc:AlternateContent>
    <mc:AlternateContent xmlns:mc="http://schemas.openxmlformats.org/markup-compatibility/2006">
      <mc:Choice Requires="x14">
        <oleObject progId="PBrush" shapeId="9228" r:id="rId1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28" r:id="rId16"/>
      </mc:Fallback>
    </mc:AlternateContent>
    <mc:AlternateContent xmlns:mc="http://schemas.openxmlformats.org/markup-compatibility/2006">
      <mc:Choice Requires="x14">
        <oleObject progId="PBrush" shapeId="9229" r:id="rId1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9" r:id="rId17"/>
      </mc:Fallback>
    </mc:AlternateContent>
    <mc:AlternateContent xmlns:mc="http://schemas.openxmlformats.org/markup-compatibility/2006">
      <mc:Choice Requires="x14">
        <oleObject progId="PBrush" shapeId="9230" r:id="rId1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0" r:id="rId18"/>
      </mc:Fallback>
    </mc:AlternateContent>
    <mc:AlternateContent xmlns:mc="http://schemas.openxmlformats.org/markup-compatibility/2006">
      <mc:Choice Requires="x14">
        <oleObject progId="PBrush" shapeId="9231" r:id="rId1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1" r:id="rId19"/>
      </mc:Fallback>
    </mc:AlternateContent>
    <mc:AlternateContent xmlns:mc="http://schemas.openxmlformats.org/markup-compatibility/2006">
      <mc:Choice Requires="x14">
        <oleObject progId="PBrush" shapeId="9232" r:id="rId2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2" r:id="rId20"/>
      </mc:Fallback>
    </mc:AlternateContent>
    <mc:AlternateContent xmlns:mc="http://schemas.openxmlformats.org/markup-compatibility/2006">
      <mc:Choice Requires="x14">
        <oleObject progId="PBrush" shapeId="9233" r:id="rId2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3" r:id="rId21"/>
      </mc:Fallback>
    </mc:AlternateContent>
    <mc:AlternateContent xmlns:mc="http://schemas.openxmlformats.org/markup-compatibility/2006">
      <mc:Choice Requires="x14">
        <oleObject progId="PBrush" shapeId="9234" r:id="rId2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4" r:id="rId22"/>
      </mc:Fallback>
    </mc:AlternateContent>
    <mc:AlternateContent xmlns:mc="http://schemas.openxmlformats.org/markup-compatibility/2006">
      <mc:Choice Requires="x14">
        <oleObject progId="PBrush" shapeId="9235" r:id="rId2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5" r:id="rId23"/>
      </mc:Fallback>
    </mc:AlternateContent>
    <mc:AlternateContent xmlns:mc="http://schemas.openxmlformats.org/markup-compatibility/2006">
      <mc:Choice Requires="x14">
        <oleObject progId="PBrush" shapeId="9236" r:id="rId2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6" r:id="rId24"/>
      </mc:Fallback>
    </mc:AlternateContent>
    <mc:AlternateContent xmlns:mc="http://schemas.openxmlformats.org/markup-compatibility/2006">
      <mc:Choice Requires="x14">
        <oleObject progId="PBrush" shapeId="9237" r:id="rId2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7" r:id="rId25"/>
      </mc:Fallback>
    </mc:AlternateContent>
    <mc:AlternateContent xmlns:mc="http://schemas.openxmlformats.org/markup-compatibility/2006">
      <mc:Choice Requires="x14">
        <oleObject progId="PBrush" shapeId="9238" r:id="rId2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8" r:id="rId26"/>
      </mc:Fallback>
    </mc:AlternateContent>
    <mc:AlternateContent xmlns:mc="http://schemas.openxmlformats.org/markup-compatibility/2006">
      <mc:Choice Requires="x14">
        <oleObject progId="PBrush" shapeId="9239" r:id="rId2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39" r:id="rId27"/>
      </mc:Fallback>
    </mc:AlternateContent>
    <mc:AlternateContent xmlns:mc="http://schemas.openxmlformats.org/markup-compatibility/2006">
      <mc:Choice Requires="x14">
        <oleObject progId="PBrush" shapeId="9240" r:id="rId2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0" r:id="rId28"/>
      </mc:Fallback>
    </mc:AlternateContent>
    <mc:AlternateContent xmlns:mc="http://schemas.openxmlformats.org/markup-compatibility/2006">
      <mc:Choice Requires="x14">
        <oleObject progId="PBrush" shapeId="9241" r:id="rId2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1" r:id="rId29"/>
      </mc:Fallback>
    </mc:AlternateContent>
    <mc:AlternateContent xmlns:mc="http://schemas.openxmlformats.org/markup-compatibility/2006">
      <mc:Choice Requires="x14">
        <oleObject progId="PBrush" shapeId="9242" r:id="rId3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2" r:id="rId30"/>
      </mc:Fallback>
    </mc:AlternateContent>
    <mc:AlternateContent xmlns:mc="http://schemas.openxmlformats.org/markup-compatibility/2006">
      <mc:Choice Requires="x14">
        <oleObject progId="PBrush" shapeId="9243" r:id="rId3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3" r:id="rId31"/>
      </mc:Fallback>
    </mc:AlternateContent>
    <mc:AlternateContent xmlns:mc="http://schemas.openxmlformats.org/markup-compatibility/2006">
      <mc:Choice Requires="x14">
        <oleObject progId="PBrush" shapeId="9244" r:id="rId3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4" r:id="rId32"/>
      </mc:Fallback>
    </mc:AlternateContent>
    <mc:AlternateContent xmlns:mc="http://schemas.openxmlformats.org/markup-compatibility/2006">
      <mc:Choice Requires="x14">
        <oleObject progId="PBrush" shapeId="9245" r:id="rId3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5" r:id="rId33"/>
      </mc:Fallback>
    </mc:AlternateContent>
    <mc:AlternateContent xmlns:mc="http://schemas.openxmlformats.org/markup-compatibility/2006">
      <mc:Choice Requires="x14">
        <oleObject progId="PBrush" shapeId="9246" r:id="rId3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6" r:id="rId34"/>
      </mc:Fallback>
    </mc:AlternateContent>
    <mc:AlternateContent xmlns:mc="http://schemas.openxmlformats.org/markup-compatibility/2006">
      <mc:Choice Requires="x14">
        <oleObject progId="PBrush" shapeId="9247" r:id="rId3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7" r:id="rId35"/>
      </mc:Fallback>
    </mc:AlternateContent>
    <mc:AlternateContent xmlns:mc="http://schemas.openxmlformats.org/markup-compatibility/2006">
      <mc:Choice Requires="x14">
        <oleObject progId="PBrush" shapeId="9248" r:id="rId3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8" r:id="rId36"/>
      </mc:Fallback>
    </mc:AlternateContent>
    <mc:AlternateContent xmlns:mc="http://schemas.openxmlformats.org/markup-compatibility/2006">
      <mc:Choice Requires="x14">
        <oleObject progId="PBrush" shapeId="9249" r:id="rId3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49" r:id="rId37"/>
      </mc:Fallback>
    </mc:AlternateContent>
    <mc:AlternateContent xmlns:mc="http://schemas.openxmlformats.org/markup-compatibility/2006">
      <mc:Choice Requires="x14">
        <oleObject progId="PBrush" shapeId="9250" r:id="rId3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0" r:id="rId38"/>
      </mc:Fallback>
    </mc:AlternateContent>
    <mc:AlternateContent xmlns:mc="http://schemas.openxmlformats.org/markup-compatibility/2006">
      <mc:Choice Requires="x14">
        <oleObject progId="PBrush" shapeId="9251" r:id="rId3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1" r:id="rId39"/>
      </mc:Fallback>
    </mc:AlternateContent>
    <mc:AlternateContent xmlns:mc="http://schemas.openxmlformats.org/markup-compatibility/2006">
      <mc:Choice Requires="x14">
        <oleObject progId="PBrush" shapeId="9252" r:id="rId4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2" r:id="rId40"/>
      </mc:Fallback>
    </mc:AlternateContent>
    <mc:AlternateContent xmlns:mc="http://schemas.openxmlformats.org/markup-compatibility/2006">
      <mc:Choice Requires="x14">
        <oleObject progId="PBrush" shapeId="9253" r:id="rId4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3" r:id="rId41"/>
      </mc:Fallback>
    </mc:AlternateContent>
    <mc:AlternateContent xmlns:mc="http://schemas.openxmlformats.org/markup-compatibility/2006">
      <mc:Choice Requires="x14">
        <oleObject progId="PBrush" shapeId="9254" r:id="rId4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4" r:id="rId42"/>
      </mc:Fallback>
    </mc:AlternateContent>
    <mc:AlternateContent xmlns:mc="http://schemas.openxmlformats.org/markup-compatibility/2006">
      <mc:Choice Requires="x14">
        <oleObject progId="PBrush" shapeId="9255" r:id="rId4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5" r:id="rId43"/>
      </mc:Fallback>
    </mc:AlternateContent>
    <mc:AlternateContent xmlns:mc="http://schemas.openxmlformats.org/markup-compatibility/2006">
      <mc:Choice Requires="x14">
        <oleObject progId="PBrush" shapeId="9256" r:id="rId4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6" r:id="rId44"/>
      </mc:Fallback>
    </mc:AlternateContent>
    <mc:AlternateContent xmlns:mc="http://schemas.openxmlformats.org/markup-compatibility/2006">
      <mc:Choice Requires="x14">
        <oleObject progId="PBrush" shapeId="9257" r:id="rId4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7" r:id="rId45"/>
      </mc:Fallback>
    </mc:AlternateContent>
    <mc:AlternateContent xmlns:mc="http://schemas.openxmlformats.org/markup-compatibility/2006">
      <mc:Choice Requires="x14">
        <oleObject progId="PBrush" shapeId="9258" r:id="rId4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58" r:id="rId46"/>
      </mc:Fallback>
    </mc:AlternateContent>
    <mc:AlternateContent xmlns:mc="http://schemas.openxmlformats.org/markup-compatibility/2006">
      <mc:Choice Requires="x14">
        <oleObject progId="PBrush" shapeId="9259" r:id="rId4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9" r:id="rId47"/>
      </mc:Fallback>
    </mc:AlternateContent>
    <mc:AlternateContent xmlns:mc="http://schemas.openxmlformats.org/markup-compatibility/2006">
      <mc:Choice Requires="x14">
        <oleObject progId="PBrush" shapeId="9260" r:id="rId4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0" r:id="rId48"/>
      </mc:Fallback>
    </mc:AlternateContent>
    <mc:AlternateContent xmlns:mc="http://schemas.openxmlformats.org/markup-compatibility/2006">
      <mc:Choice Requires="x14">
        <oleObject progId="PBrush" shapeId="9261" r:id="rId4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1" r:id="rId49"/>
      </mc:Fallback>
    </mc:AlternateContent>
    <mc:AlternateContent xmlns:mc="http://schemas.openxmlformats.org/markup-compatibility/2006">
      <mc:Choice Requires="x14">
        <oleObject progId="PBrush" shapeId="9262" r:id="rId5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2" r:id="rId50"/>
      </mc:Fallback>
    </mc:AlternateContent>
    <mc:AlternateContent xmlns:mc="http://schemas.openxmlformats.org/markup-compatibility/2006">
      <mc:Choice Requires="x14">
        <oleObject progId="PBrush" shapeId="9263" r:id="rId5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3" r:id="rId51"/>
      </mc:Fallback>
    </mc:AlternateContent>
    <mc:AlternateContent xmlns:mc="http://schemas.openxmlformats.org/markup-compatibility/2006">
      <mc:Choice Requires="x14">
        <oleObject progId="PBrush" shapeId="9264" r:id="rId5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4" r:id="rId52"/>
      </mc:Fallback>
    </mc:AlternateContent>
    <mc:AlternateContent xmlns:mc="http://schemas.openxmlformats.org/markup-compatibility/2006">
      <mc:Choice Requires="x14">
        <oleObject progId="PBrush" shapeId="9265" r:id="rId5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5" r:id="rId53"/>
      </mc:Fallback>
    </mc:AlternateContent>
    <mc:AlternateContent xmlns:mc="http://schemas.openxmlformats.org/markup-compatibility/2006">
      <mc:Choice Requires="x14">
        <oleObject progId="PBrush" shapeId="9266" r:id="rId5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6" r:id="rId54"/>
      </mc:Fallback>
    </mc:AlternateContent>
    <mc:AlternateContent xmlns:mc="http://schemas.openxmlformats.org/markup-compatibility/2006">
      <mc:Choice Requires="x14">
        <oleObject progId="PBrush" shapeId="9267" r:id="rId5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7" r:id="rId55"/>
      </mc:Fallback>
    </mc:AlternateContent>
    <mc:AlternateContent xmlns:mc="http://schemas.openxmlformats.org/markup-compatibility/2006">
      <mc:Choice Requires="x14">
        <oleObject progId="PBrush" shapeId="9268" r:id="rId5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8" r:id="rId56"/>
      </mc:Fallback>
    </mc:AlternateContent>
    <mc:AlternateContent xmlns:mc="http://schemas.openxmlformats.org/markup-compatibility/2006">
      <mc:Choice Requires="x14">
        <oleObject progId="PBrush" shapeId="9269" r:id="rId5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69" r:id="rId57"/>
      </mc:Fallback>
    </mc:AlternateContent>
    <mc:AlternateContent xmlns:mc="http://schemas.openxmlformats.org/markup-compatibility/2006">
      <mc:Choice Requires="x14">
        <oleObject progId="PBrush" shapeId="9270" r:id="rId5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70" r:id="rId58"/>
      </mc:Fallback>
    </mc:AlternateContent>
    <mc:AlternateContent xmlns:mc="http://schemas.openxmlformats.org/markup-compatibility/2006">
      <mc:Choice Requires="x14">
        <oleObject progId="PBrush" shapeId="9271" r:id="rId5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71" r:id="rId59"/>
      </mc:Fallback>
    </mc:AlternateContent>
    <mc:AlternateContent xmlns:mc="http://schemas.openxmlformats.org/markup-compatibility/2006">
      <mc:Choice Requires="x14">
        <oleObject progId="PBrush" shapeId="9272" r:id="rId6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72" r:id="rId60"/>
      </mc:Fallback>
    </mc:AlternateContent>
    <mc:AlternateContent xmlns:mc="http://schemas.openxmlformats.org/markup-compatibility/2006">
      <mc:Choice Requires="x14">
        <oleObject progId="PBrush" shapeId="9273" r:id="rId6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4</xdr:row>
                <xdr:rowOff>182880</xdr:rowOff>
              </to>
            </anchor>
          </objectPr>
        </oleObject>
      </mc:Choice>
      <mc:Fallback>
        <oleObject progId="PBrush" shapeId="9273" r:id="rId61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F4075-4E14-459E-A681-2E8F2ACF0652}">
  <dimension ref="A1:K18"/>
  <sheetViews>
    <sheetView workbookViewId="0">
      <selection activeCell="O9" sqref="O9"/>
    </sheetView>
  </sheetViews>
  <sheetFormatPr defaultColWidth="13.875" defaultRowHeight="15.6" customHeight="1"/>
  <cols>
    <col min="1" max="1" width="28.5" style="51" customWidth="1"/>
    <col min="2" max="2" width="14.625" style="11" customWidth="1"/>
    <col min="3" max="4" width="8.25" style="11" customWidth="1"/>
    <col min="5" max="5" width="22.375" style="11" customWidth="1"/>
    <col min="6" max="6" width="8.625" style="11" customWidth="1"/>
    <col min="7" max="7" width="6" style="11" customWidth="1"/>
    <col min="8" max="8" width="8.125" style="11" customWidth="1"/>
    <col min="9" max="10" width="7.75" style="11" customWidth="1"/>
    <col min="11" max="11" width="7.875" style="11" customWidth="1"/>
    <col min="12" max="16384" width="13.875" style="11"/>
  </cols>
  <sheetData>
    <row r="1" spans="1:11" ht="25.5">
      <c r="A1" s="466" t="s">
        <v>355</v>
      </c>
      <c r="B1" s="467"/>
      <c r="C1" s="467"/>
      <c r="D1" s="467"/>
      <c r="E1" s="467"/>
      <c r="F1" s="467"/>
      <c r="G1" s="467"/>
      <c r="H1" s="467"/>
      <c r="I1" s="467"/>
      <c r="J1" s="467"/>
      <c r="K1" s="468"/>
    </row>
    <row r="2" spans="1:11" ht="15">
      <c r="A2" s="469" t="s">
        <v>356</v>
      </c>
      <c r="B2" s="470"/>
      <c r="C2" s="470"/>
      <c r="D2" s="470"/>
      <c r="E2" s="470"/>
      <c r="F2" s="470"/>
      <c r="G2" s="470"/>
      <c r="H2" s="470"/>
      <c r="I2" s="470"/>
      <c r="J2" s="470"/>
      <c r="K2" s="471"/>
    </row>
    <row r="3" spans="1:11" ht="15">
      <c r="A3" s="469" t="s">
        <v>357</v>
      </c>
      <c r="B3" s="470"/>
      <c r="C3" s="470"/>
      <c r="D3" s="470"/>
      <c r="E3" s="470"/>
      <c r="F3" s="470"/>
      <c r="G3" s="470"/>
      <c r="H3" s="470"/>
      <c r="I3" s="470"/>
      <c r="J3" s="470"/>
      <c r="K3" s="471"/>
    </row>
    <row r="4" spans="1:11" s="49" customFormat="1" ht="15.75">
      <c r="A4" s="472" t="s">
        <v>358</v>
      </c>
      <c r="B4" s="473"/>
      <c r="C4" s="473"/>
      <c r="D4" s="473"/>
      <c r="E4" s="473"/>
      <c r="F4" s="473"/>
      <c r="G4" s="473"/>
      <c r="H4" s="473"/>
      <c r="I4" s="473"/>
      <c r="J4" s="473"/>
      <c r="K4" s="474"/>
    </row>
    <row r="5" spans="1:11" ht="15">
      <c r="A5" s="475" t="s">
        <v>270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</row>
    <row r="6" spans="1:11" ht="15">
      <c r="A6" s="475" t="s">
        <v>270</v>
      </c>
      <c r="B6" s="471"/>
      <c r="C6" s="471"/>
      <c r="D6" s="471"/>
      <c r="E6" s="471"/>
      <c r="F6" s="471"/>
      <c r="G6" s="471"/>
      <c r="H6" s="471"/>
      <c r="I6" s="471"/>
      <c r="J6" s="471"/>
      <c r="K6" s="471"/>
    </row>
    <row r="7" spans="1:11" ht="20.25">
      <c r="A7" s="476" t="s">
        <v>359</v>
      </c>
      <c r="B7" s="477"/>
      <c r="C7" s="478"/>
      <c r="D7" s="479"/>
      <c r="E7" s="480"/>
      <c r="F7" s="420"/>
      <c r="G7" s="420"/>
      <c r="H7" s="481"/>
      <c r="I7" s="482"/>
      <c r="J7" s="471"/>
      <c r="K7" s="471"/>
    </row>
    <row r="8" spans="1:11" ht="15">
      <c r="A8" s="483" t="s">
        <v>256</v>
      </c>
      <c r="B8" s="485" t="s">
        <v>126</v>
      </c>
      <c r="C8" s="487" t="s">
        <v>127</v>
      </c>
      <c r="D8" s="488" t="s">
        <v>128</v>
      </c>
      <c r="E8" s="483" t="s">
        <v>342</v>
      </c>
      <c r="F8" s="489" t="s">
        <v>130</v>
      </c>
      <c r="G8" s="491" t="s">
        <v>127</v>
      </c>
      <c r="H8" s="492" t="s">
        <v>128</v>
      </c>
      <c r="I8" s="492"/>
      <c r="J8" s="493"/>
      <c r="K8" s="471"/>
    </row>
    <row r="9" spans="1:11" ht="15">
      <c r="A9" s="484"/>
      <c r="B9" s="486"/>
      <c r="C9" s="494" t="s">
        <v>161</v>
      </c>
      <c r="D9" s="494" t="s">
        <v>360</v>
      </c>
      <c r="E9" s="484"/>
      <c r="F9" s="490"/>
      <c r="G9" s="495" t="s">
        <v>360</v>
      </c>
      <c r="H9" s="495" t="s">
        <v>361</v>
      </c>
      <c r="I9" s="495" t="s">
        <v>362</v>
      </c>
      <c r="J9" s="495" t="s">
        <v>363</v>
      </c>
      <c r="K9" s="471"/>
    </row>
    <row r="10" spans="1:11" ht="15">
      <c r="A10" s="496" t="s">
        <v>364</v>
      </c>
      <c r="B10" s="497" t="s">
        <v>365</v>
      </c>
      <c r="C10" s="498">
        <v>46086</v>
      </c>
      <c r="D10" s="499">
        <v>46087</v>
      </c>
      <c r="E10" s="500" t="s">
        <v>366</v>
      </c>
      <c r="F10" s="494" t="s">
        <v>367</v>
      </c>
      <c r="G10" s="499">
        <v>46088</v>
      </c>
      <c r="H10" s="499">
        <v>46100</v>
      </c>
      <c r="I10" s="499">
        <v>46104</v>
      </c>
      <c r="J10" s="499">
        <v>46107</v>
      </c>
      <c r="K10" s="471"/>
    </row>
    <row r="11" spans="1:11" ht="15">
      <c r="A11" s="496" t="s">
        <v>368</v>
      </c>
      <c r="B11" s="497" t="s">
        <v>369</v>
      </c>
      <c r="C11" s="498">
        <v>46093</v>
      </c>
      <c r="D11" s="499">
        <v>46094</v>
      </c>
      <c r="E11" s="501" t="s">
        <v>366</v>
      </c>
      <c r="F11" s="494" t="s">
        <v>367</v>
      </c>
      <c r="G11" s="499">
        <v>46095</v>
      </c>
      <c r="H11" s="499">
        <v>46107</v>
      </c>
      <c r="I11" s="499">
        <v>46111</v>
      </c>
      <c r="J11" s="499">
        <v>46114</v>
      </c>
      <c r="K11" s="471"/>
    </row>
    <row r="12" spans="1:11" s="50" customFormat="1" ht="15">
      <c r="A12" s="496" t="s">
        <v>370</v>
      </c>
      <c r="B12" s="497" t="s">
        <v>371</v>
      </c>
      <c r="C12" s="498">
        <v>46100</v>
      </c>
      <c r="D12" s="499">
        <v>46101</v>
      </c>
      <c r="E12" s="500" t="s">
        <v>372</v>
      </c>
      <c r="F12" s="494" t="s">
        <v>373</v>
      </c>
      <c r="G12" s="499">
        <v>46102</v>
      </c>
      <c r="H12" s="499">
        <v>46114</v>
      </c>
      <c r="I12" s="499">
        <v>46118</v>
      </c>
      <c r="J12" s="499">
        <v>46121</v>
      </c>
      <c r="K12" s="502"/>
    </row>
    <row r="13" spans="1:11" s="50" customFormat="1" ht="15">
      <c r="A13" s="496" t="s">
        <v>374</v>
      </c>
      <c r="B13" s="497" t="s">
        <v>375</v>
      </c>
      <c r="C13" s="498">
        <v>46107</v>
      </c>
      <c r="D13" s="499">
        <v>46108</v>
      </c>
      <c r="E13" s="500" t="s">
        <v>376</v>
      </c>
      <c r="F13" s="494" t="s">
        <v>377</v>
      </c>
      <c r="G13" s="499">
        <v>46109</v>
      </c>
      <c r="H13" s="499">
        <v>46121</v>
      </c>
      <c r="I13" s="499">
        <v>46125</v>
      </c>
      <c r="J13" s="499">
        <v>46128</v>
      </c>
      <c r="K13" s="502"/>
    </row>
    <row r="14" spans="1:11" s="50" customFormat="1" ht="15">
      <c r="A14" s="496" t="s">
        <v>378</v>
      </c>
      <c r="B14" s="497" t="s">
        <v>379</v>
      </c>
      <c r="C14" s="498">
        <v>46114</v>
      </c>
      <c r="D14" s="499">
        <v>46115</v>
      </c>
      <c r="E14" s="500" t="s">
        <v>380</v>
      </c>
      <c r="F14" s="494" t="s">
        <v>381</v>
      </c>
      <c r="G14" s="499">
        <v>46116</v>
      </c>
      <c r="H14" s="499">
        <v>46128</v>
      </c>
      <c r="I14" s="499">
        <v>46132</v>
      </c>
      <c r="J14" s="499">
        <v>46135</v>
      </c>
      <c r="K14" s="502"/>
    </row>
    <row r="15" spans="1:11" s="50" customFormat="1" ht="15">
      <c r="A15" s="503"/>
      <c r="B15" s="504"/>
      <c r="C15" s="505"/>
      <c r="D15" s="506"/>
      <c r="E15" s="507" t="s">
        <v>270</v>
      </c>
      <c r="F15" s="506"/>
      <c r="G15" s="506"/>
      <c r="H15" s="506"/>
      <c r="I15" s="506"/>
      <c r="J15" s="506"/>
      <c r="K15" s="502"/>
    </row>
    <row r="16" spans="1:11" ht="13.5">
      <c r="A16" s="508" t="s">
        <v>382</v>
      </c>
      <c r="B16" s="509"/>
      <c r="C16" s="509"/>
      <c r="D16" s="509"/>
      <c r="E16" s="510" t="s">
        <v>270</v>
      </c>
      <c r="F16" s="510" t="s">
        <v>270</v>
      </c>
      <c r="G16" s="510" t="s">
        <v>270</v>
      </c>
      <c r="H16" s="510" t="s">
        <v>270</v>
      </c>
      <c r="I16" s="511" t="s">
        <v>270</v>
      </c>
      <c r="J16" s="510" t="s">
        <v>270</v>
      </c>
      <c r="K16" s="510" t="s">
        <v>270</v>
      </c>
    </row>
    <row r="17" spans="1:11" ht="13.5">
      <c r="A17" s="508" t="s">
        <v>383</v>
      </c>
      <c r="B17" s="509"/>
      <c r="C17" s="509"/>
      <c r="D17" s="509"/>
      <c r="E17" s="509"/>
      <c r="F17" s="509"/>
      <c r="G17" s="509"/>
      <c r="H17" s="509"/>
      <c r="I17" s="509"/>
      <c r="J17" s="510" t="s">
        <v>270</v>
      </c>
      <c r="K17" s="510" t="s">
        <v>270</v>
      </c>
    </row>
    <row r="18" spans="1:11" ht="13.5">
      <c r="A18" s="508" t="s">
        <v>384</v>
      </c>
      <c r="B18" s="509"/>
      <c r="C18" s="510" t="s">
        <v>270</v>
      </c>
      <c r="D18" s="510" t="s">
        <v>270</v>
      </c>
      <c r="E18" s="510" t="s">
        <v>270</v>
      </c>
      <c r="F18" s="510" t="s">
        <v>270</v>
      </c>
      <c r="G18" s="510" t="s">
        <v>270</v>
      </c>
      <c r="H18" s="510" t="s">
        <v>270</v>
      </c>
      <c r="I18" s="511" t="s">
        <v>270</v>
      </c>
      <c r="J18" s="510" t="s">
        <v>270</v>
      </c>
      <c r="K18" s="510" t="s">
        <v>270</v>
      </c>
    </row>
  </sheetData>
  <mergeCells count="8">
    <mergeCell ref="A2:J2"/>
    <mergeCell ref="A3:J3"/>
    <mergeCell ref="A4:J4"/>
    <mergeCell ref="A8:A9"/>
    <mergeCell ref="B8:B9"/>
    <mergeCell ref="E8:E9"/>
    <mergeCell ref="F8:F9"/>
    <mergeCell ref="H8:J8"/>
  </mergeCells>
  <phoneticPr fontId="5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732B-BE39-4E96-A917-9B14F224CB0B}">
  <dimension ref="A4:J56"/>
  <sheetViews>
    <sheetView workbookViewId="0">
      <selection activeCell="E15" sqref="E15"/>
    </sheetView>
  </sheetViews>
  <sheetFormatPr defaultColWidth="9" defaultRowHeight="15.6"/>
  <cols>
    <col min="1" max="1" width="21.75" style="3" customWidth="1"/>
    <col min="2" max="3" width="11.375" style="3" customWidth="1"/>
    <col min="4" max="4" width="10" style="3" customWidth="1"/>
    <col min="5" max="9" width="13" style="3" customWidth="1"/>
    <col min="10" max="10" width="12.75" style="3" customWidth="1"/>
    <col min="11" max="16384" width="9" style="3"/>
  </cols>
  <sheetData>
    <row r="4" spans="1:9" ht="25.5" customHeight="1">
      <c r="A4" s="401" t="s">
        <v>385</v>
      </c>
      <c r="B4" s="402"/>
      <c r="C4" s="402"/>
      <c r="D4" s="402"/>
      <c r="E4" s="402"/>
      <c r="F4" s="402"/>
      <c r="G4" s="402"/>
      <c r="H4" s="402"/>
      <c r="I4" s="402"/>
    </row>
    <row r="5" spans="1:9" ht="25.5" customHeight="1">
      <c r="A5" s="20"/>
      <c r="B5" s="21"/>
      <c r="C5" s="21"/>
      <c r="D5" s="21"/>
      <c r="E5" s="21"/>
      <c r="F5" s="21"/>
      <c r="G5" s="21"/>
      <c r="H5" s="21"/>
      <c r="I5" s="21"/>
    </row>
    <row r="6" spans="1:9" ht="25.5" customHeight="1">
      <c r="A6" s="115" t="s">
        <v>386</v>
      </c>
      <c r="B6" s="22"/>
      <c r="C6" s="22"/>
      <c r="D6" s="22"/>
      <c r="E6" s="22"/>
      <c r="F6" s="23"/>
      <c r="G6" s="23"/>
      <c r="H6" s="23"/>
      <c r="I6" s="23"/>
    </row>
    <row r="7" spans="1:9">
      <c r="A7" s="42"/>
      <c r="B7" s="42"/>
      <c r="C7" s="24"/>
      <c r="D7" s="19"/>
      <c r="E7" s="38"/>
      <c r="F7" s="24"/>
      <c r="G7" s="24"/>
      <c r="H7" s="24"/>
      <c r="I7" s="24"/>
    </row>
    <row r="8" spans="1:9" ht="16.149999999999999" thickBot="1">
      <c r="A8" s="583" t="s">
        <v>387</v>
      </c>
      <c r="B8" s="403"/>
      <c r="C8" s="403"/>
      <c r="D8" s="403"/>
      <c r="E8" s="403"/>
      <c r="F8" s="403"/>
      <c r="G8" s="403"/>
      <c r="H8" s="403"/>
      <c r="I8" s="403"/>
    </row>
    <row r="9" spans="1:9" ht="15" customHeight="1" thickTop="1">
      <c r="A9" s="408" t="s">
        <v>388</v>
      </c>
      <c r="B9" s="410" t="s">
        <v>389</v>
      </c>
      <c r="C9" s="412" t="s">
        <v>390</v>
      </c>
      <c r="D9" s="404" t="s">
        <v>391</v>
      </c>
      <c r="E9" s="25" t="s">
        <v>392</v>
      </c>
      <c r="F9" s="406" t="s">
        <v>393</v>
      </c>
      <c r="G9" s="406"/>
      <c r="H9" s="406"/>
      <c r="I9" s="407"/>
    </row>
    <row r="10" spans="1:9">
      <c r="A10" s="409"/>
      <c r="B10" s="411"/>
      <c r="C10" s="389"/>
      <c r="D10" s="405"/>
      <c r="E10" s="27" t="s">
        <v>394</v>
      </c>
      <c r="F10" s="27" t="s">
        <v>395</v>
      </c>
      <c r="G10" s="27" t="s">
        <v>396</v>
      </c>
      <c r="H10" s="27" t="s">
        <v>397</v>
      </c>
      <c r="I10" s="28" t="s">
        <v>398</v>
      </c>
    </row>
    <row r="11" spans="1:9">
      <c r="A11" s="409"/>
      <c r="B11" s="411"/>
      <c r="C11" s="389"/>
      <c r="D11" s="13" t="s">
        <v>399</v>
      </c>
      <c r="E11" s="29" t="s">
        <v>400</v>
      </c>
      <c r="F11" s="10" t="s">
        <v>401</v>
      </c>
      <c r="G11" s="10" t="s">
        <v>402</v>
      </c>
      <c r="H11" s="10" t="s">
        <v>403</v>
      </c>
      <c r="I11" s="30" t="s">
        <v>404</v>
      </c>
    </row>
    <row r="12" spans="1:9">
      <c r="A12" s="32" t="s">
        <v>405</v>
      </c>
      <c r="B12" s="32" t="s">
        <v>406</v>
      </c>
      <c r="C12" s="18" t="s">
        <v>407</v>
      </c>
      <c r="D12" s="12" t="s">
        <v>408</v>
      </c>
      <c r="E12" s="32">
        <v>46083</v>
      </c>
      <c r="F12" s="18">
        <f>E12+3</f>
        <v>46086</v>
      </c>
      <c r="G12" s="18">
        <f t="shared" ref="G12:I15" si="0">F12+1</f>
        <v>46087</v>
      </c>
      <c r="H12" s="18">
        <f t="shared" si="0"/>
        <v>46088</v>
      </c>
      <c r="I12" s="31">
        <f t="shared" si="0"/>
        <v>46089</v>
      </c>
    </row>
    <row r="13" spans="1:9">
      <c r="A13" s="32" t="s">
        <v>409</v>
      </c>
      <c r="B13" s="32" t="s">
        <v>410</v>
      </c>
      <c r="C13" s="18" t="s">
        <v>411</v>
      </c>
      <c r="D13" s="12" t="s">
        <v>412</v>
      </c>
      <c r="E13" s="32">
        <f>E12+7</f>
        <v>46090</v>
      </c>
      <c r="F13" s="18">
        <f>E13+3</f>
        <v>46093</v>
      </c>
      <c r="G13" s="18">
        <f t="shared" si="0"/>
        <v>46094</v>
      </c>
      <c r="H13" s="18">
        <f t="shared" si="0"/>
        <v>46095</v>
      </c>
      <c r="I13" s="31">
        <f t="shared" si="0"/>
        <v>46096</v>
      </c>
    </row>
    <row r="14" spans="1:9">
      <c r="A14" s="32" t="s">
        <v>413</v>
      </c>
      <c r="B14" s="32" t="s">
        <v>414</v>
      </c>
      <c r="C14" s="18" t="s">
        <v>415</v>
      </c>
      <c r="D14" s="12" t="s">
        <v>416</v>
      </c>
      <c r="E14" s="32">
        <f>E13+7</f>
        <v>46097</v>
      </c>
      <c r="F14" s="18">
        <f>E14+3</f>
        <v>46100</v>
      </c>
      <c r="G14" s="18">
        <f t="shared" si="0"/>
        <v>46101</v>
      </c>
      <c r="H14" s="18">
        <f t="shared" si="0"/>
        <v>46102</v>
      </c>
      <c r="I14" s="31">
        <f t="shared" si="0"/>
        <v>46103</v>
      </c>
    </row>
    <row r="15" spans="1:9">
      <c r="A15" s="32" t="s">
        <v>405</v>
      </c>
      <c r="B15" s="32" t="s">
        <v>417</v>
      </c>
      <c r="C15" s="18" t="s">
        <v>418</v>
      </c>
      <c r="D15" s="12" t="s">
        <v>412</v>
      </c>
      <c r="E15" s="32">
        <f>E14+7</f>
        <v>46104</v>
      </c>
      <c r="F15" s="18">
        <f>E15+3</f>
        <v>46107</v>
      </c>
      <c r="G15" s="18">
        <f t="shared" si="0"/>
        <v>46108</v>
      </c>
      <c r="H15" s="18">
        <f t="shared" si="0"/>
        <v>46109</v>
      </c>
      <c r="I15" s="31">
        <f t="shared" si="0"/>
        <v>46110</v>
      </c>
    </row>
    <row r="16" spans="1:9">
      <c r="A16" s="32" t="s">
        <v>409</v>
      </c>
      <c r="B16" s="32" t="s">
        <v>419</v>
      </c>
      <c r="C16" s="18" t="s">
        <v>420</v>
      </c>
      <c r="D16" s="12" t="s">
        <v>416</v>
      </c>
      <c r="E16" s="32">
        <f>E15+7</f>
        <v>46111</v>
      </c>
      <c r="F16" s="18">
        <f>E16+3</f>
        <v>46114</v>
      </c>
      <c r="G16" s="18">
        <f>F16+1</f>
        <v>46115</v>
      </c>
      <c r="H16" s="18">
        <f>G16+1</f>
        <v>46116</v>
      </c>
      <c r="I16" s="31">
        <f>H16+1</f>
        <v>46117</v>
      </c>
    </row>
    <row r="17" spans="1:10">
      <c r="A17" s="24"/>
      <c r="B17" s="38"/>
      <c r="C17" s="24"/>
      <c r="D17" s="24"/>
      <c r="E17" s="39"/>
      <c r="F17" s="39"/>
      <c r="G17" s="40"/>
      <c r="H17" s="40"/>
      <c r="I17" s="40"/>
      <c r="J17" s="35"/>
    </row>
    <row r="18" spans="1:10" ht="16.149999999999999" thickBot="1">
      <c r="A18" s="43" t="s">
        <v>421</v>
      </c>
      <c r="B18" s="43"/>
      <c r="C18" s="44"/>
      <c r="D18" s="45"/>
      <c r="E18" s="46"/>
      <c r="F18" s="46"/>
      <c r="G18" s="45"/>
      <c r="H18" s="45"/>
      <c r="I18" s="385"/>
      <c r="J18" s="385"/>
    </row>
    <row r="19" spans="1:10" ht="16.899999999999999" customHeight="1" thickBot="1">
      <c r="A19" s="386" t="s">
        <v>388</v>
      </c>
      <c r="B19" s="388" t="s">
        <v>389</v>
      </c>
      <c r="C19" s="388" t="s">
        <v>422</v>
      </c>
      <c r="D19" s="47"/>
      <c r="E19" s="48" t="s">
        <v>392</v>
      </c>
      <c r="F19" s="390" t="s">
        <v>423</v>
      </c>
      <c r="G19" s="391"/>
      <c r="H19" s="392"/>
    </row>
    <row r="20" spans="1:10" ht="15.6" customHeight="1">
      <c r="A20" s="387"/>
      <c r="B20" s="389"/>
      <c r="C20" s="389"/>
      <c r="D20" s="26" t="s">
        <v>391</v>
      </c>
      <c r="E20" s="29" t="s">
        <v>424</v>
      </c>
      <c r="F20" s="36" t="s">
        <v>425</v>
      </c>
      <c r="G20" s="36" t="s">
        <v>426</v>
      </c>
      <c r="H20" s="37" t="s">
        <v>427</v>
      </c>
    </row>
    <row r="21" spans="1:10">
      <c r="A21" s="387"/>
      <c r="B21" s="389"/>
      <c r="C21" s="389"/>
      <c r="D21" s="13" t="s">
        <v>399</v>
      </c>
      <c r="E21" s="29" t="s">
        <v>400</v>
      </c>
      <c r="F21" s="10" t="s">
        <v>428</v>
      </c>
      <c r="G21" s="10" t="s">
        <v>429</v>
      </c>
      <c r="H21" s="30" t="s">
        <v>430</v>
      </c>
    </row>
    <row r="22" spans="1:10">
      <c r="A22" s="32" t="s">
        <v>431</v>
      </c>
      <c r="B22" s="32" t="s">
        <v>432</v>
      </c>
      <c r="C22" s="18" t="s">
        <v>433</v>
      </c>
      <c r="D22" s="18" t="s">
        <v>434</v>
      </c>
      <c r="E22" s="29">
        <v>46088</v>
      </c>
      <c r="F22" s="29">
        <f>E22+4</f>
        <v>46092</v>
      </c>
      <c r="G22" s="10">
        <f>F22+1</f>
        <v>46093</v>
      </c>
      <c r="H22" s="30">
        <f>G22+1</f>
        <v>46094</v>
      </c>
    </row>
    <row r="23" spans="1:10">
      <c r="A23" s="32" t="s">
        <v>435</v>
      </c>
      <c r="B23" s="32" t="s">
        <v>436</v>
      </c>
      <c r="C23" s="18" t="s">
        <v>437</v>
      </c>
      <c r="D23" s="18" t="s">
        <v>438</v>
      </c>
      <c r="E23" s="29">
        <f t="shared" ref="E23:F26" si="1">E22+7</f>
        <v>46095</v>
      </c>
      <c r="F23" s="29">
        <f t="shared" si="1"/>
        <v>46099</v>
      </c>
      <c r="G23" s="10">
        <f>F23+1</f>
        <v>46100</v>
      </c>
      <c r="H23" s="30">
        <f>H22+7</f>
        <v>46101</v>
      </c>
    </row>
    <row r="24" spans="1:10">
      <c r="A24" s="32" t="s">
        <v>439</v>
      </c>
      <c r="B24" s="32"/>
      <c r="C24" s="18" t="s">
        <v>440</v>
      </c>
      <c r="D24" s="18"/>
      <c r="E24" s="29">
        <f t="shared" si="1"/>
        <v>46102</v>
      </c>
      <c r="F24" s="29">
        <f t="shared" si="1"/>
        <v>46106</v>
      </c>
      <c r="G24" s="10">
        <f>F24+1</f>
        <v>46107</v>
      </c>
      <c r="H24" s="30">
        <f>H23+7</f>
        <v>46108</v>
      </c>
    </row>
    <row r="25" spans="1:10">
      <c r="A25" s="32" t="s">
        <v>441</v>
      </c>
      <c r="B25" s="32" t="s">
        <v>442</v>
      </c>
      <c r="C25" s="18" t="s">
        <v>443</v>
      </c>
      <c r="D25" s="18" t="s">
        <v>444</v>
      </c>
      <c r="E25" s="29">
        <f t="shared" si="1"/>
        <v>46109</v>
      </c>
      <c r="F25" s="29">
        <f t="shared" si="1"/>
        <v>46113</v>
      </c>
      <c r="G25" s="10">
        <f>F25+1</f>
        <v>46114</v>
      </c>
      <c r="H25" s="30">
        <f>H24+7</f>
        <v>46115</v>
      </c>
    </row>
    <row r="26" spans="1:10">
      <c r="A26" s="32" t="s">
        <v>431</v>
      </c>
      <c r="B26" s="32" t="s">
        <v>445</v>
      </c>
      <c r="C26" s="18" t="s">
        <v>446</v>
      </c>
      <c r="D26" s="18" t="s">
        <v>434</v>
      </c>
      <c r="E26" s="29">
        <f t="shared" si="1"/>
        <v>46116</v>
      </c>
      <c r="F26" s="29">
        <f t="shared" si="1"/>
        <v>46120</v>
      </c>
      <c r="G26" s="10">
        <f>F26+1</f>
        <v>46121</v>
      </c>
      <c r="H26" s="30">
        <f>H25+7</f>
        <v>46122</v>
      </c>
    </row>
    <row r="27" spans="1:10">
      <c r="A27" s="24"/>
      <c r="B27" s="24"/>
      <c r="C27" s="38"/>
      <c r="D27" s="24"/>
      <c r="E27" s="39"/>
      <c r="F27" s="39"/>
      <c r="G27" s="40"/>
      <c r="H27" s="40"/>
    </row>
    <row r="28" spans="1:10" ht="18" thickBot="1">
      <c r="A28" s="1" t="s">
        <v>447</v>
      </c>
      <c r="B28" s="1"/>
      <c r="C28" s="33"/>
      <c r="D28" s="2"/>
      <c r="E28" s="34"/>
      <c r="F28" s="34"/>
      <c r="G28" s="2"/>
      <c r="H28" s="2"/>
      <c r="I28" s="385"/>
      <c r="J28" s="385"/>
    </row>
    <row r="29" spans="1:10">
      <c r="A29" s="395" t="s">
        <v>388</v>
      </c>
      <c r="B29" s="397" t="s">
        <v>389</v>
      </c>
      <c r="C29" s="397" t="s">
        <v>390</v>
      </c>
      <c r="D29" s="52"/>
      <c r="E29" s="53" t="s">
        <v>392</v>
      </c>
      <c r="F29" s="398" t="s">
        <v>423</v>
      </c>
      <c r="G29" s="399"/>
      <c r="H29" s="399"/>
      <c r="I29" s="400"/>
    </row>
    <row r="30" spans="1:10">
      <c r="A30" s="396"/>
      <c r="B30" s="389"/>
      <c r="C30" s="389"/>
      <c r="D30" s="26" t="s">
        <v>391</v>
      </c>
      <c r="E30" s="29" t="s">
        <v>424</v>
      </c>
      <c r="F30" s="27" t="s">
        <v>448</v>
      </c>
      <c r="G30" s="27" t="s">
        <v>449</v>
      </c>
      <c r="H30" s="27" t="s">
        <v>450</v>
      </c>
      <c r="I30" s="35"/>
    </row>
    <row r="31" spans="1:10">
      <c r="A31" s="396"/>
      <c r="B31" s="389"/>
      <c r="C31" s="389"/>
      <c r="D31" s="13" t="s">
        <v>399</v>
      </c>
      <c r="E31" s="29" t="s">
        <v>400</v>
      </c>
      <c r="F31" s="10" t="s">
        <v>429</v>
      </c>
      <c r="G31" s="10" t="s">
        <v>430</v>
      </c>
      <c r="H31" s="10" t="s">
        <v>428</v>
      </c>
      <c r="I31" s="35"/>
    </row>
    <row r="32" spans="1:10">
      <c r="A32" s="54" t="s">
        <v>451</v>
      </c>
      <c r="B32" s="54"/>
      <c r="C32" s="18" t="s">
        <v>452</v>
      </c>
      <c r="D32" s="18" t="s">
        <v>453</v>
      </c>
      <c r="E32" s="32">
        <v>46082</v>
      </c>
      <c r="F32" s="18">
        <f>E32+3</f>
        <v>46085</v>
      </c>
      <c r="G32" s="18">
        <f>E32+4</f>
        <v>46086</v>
      </c>
      <c r="H32" s="18">
        <f>E32+5</f>
        <v>46087</v>
      </c>
      <c r="I32" s="35"/>
    </row>
    <row r="33" spans="1:10">
      <c r="A33" s="54" t="s">
        <v>454</v>
      </c>
      <c r="B33" s="54" t="s">
        <v>455</v>
      </c>
      <c r="C33" s="18" t="s">
        <v>456</v>
      </c>
      <c r="D33" s="18" t="s">
        <v>457</v>
      </c>
      <c r="E33" s="32">
        <f>E32+7</f>
        <v>46089</v>
      </c>
      <c r="F33" s="18">
        <f>E33+3</f>
        <v>46092</v>
      </c>
      <c r="G33" s="18">
        <f>E33+4</f>
        <v>46093</v>
      </c>
      <c r="H33" s="18">
        <f>E33+5</f>
        <v>46094</v>
      </c>
    </row>
    <row r="34" spans="1:10">
      <c r="A34" s="54" t="s">
        <v>458</v>
      </c>
      <c r="B34" s="54" t="s">
        <v>459</v>
      </c>
      <c r="C34" s="18" t="s">
        <v>460</v>
      </c>
      <c r="D34" s="18" t="s">
        <v>461</v>
      </c>
      <c r="E34" s="32">
        <f>E33+7</f>
        <v>46096</v>
      </c>
      <c r="F34" s="18">
        <f>E34+3</f>
        <v>46099</v>
      </c>
      <c r="G34" s="18">
        <f>E34+4</f>
        <v>46100</v>
      </c>
      <c r="H34" s="18">
        <f>E34+5</f>
        <v>46101</v>
      </c>
      <c r="I34" s="35"/>
    </row>
    <row r="35" spans="1:10">
      <c r="A35" s="54" t="s">
        <v>462</v>
      </c>
      <c r="B35" s="54" t="s">
        <v>459</v>
      </c>
      <c r="C35" s="18" t="s">
        <v>463</v>
      </c>
      <c r="D35" s="18" t="s">
        <v>453</v>
      </c>
      <c r="E35" s="32">
        <f>E34+7</f>
        <v>46103</v>
      </c>
      <c r="F35" s="18">
        <f>E35+3</f>
        <v>46106</v>
      </c>
      <c r="G35" s="18">
        <f>E35+4</f>
        <v>46107</v>
      </c>
      <c r="H35" s="18">
        <f>E35+5</f>
        <v>46108</v>
      </c>
    </row>
    <row r="36" spans="1:10">
      <c r="A36" s="54" t="s">
        <v>454</v>
      </c>
      <c r="B36" s="54" t="s">
        <v>459</v>
      </c>
      <c r="C36" s="18" t="s">
        <v>464</v>
      </c>
      <c r="D36" s="18" t="s">
        <v>457</v>
      </c>
      <c r="E36" s="102">
        <f>E35+7</f>
        <v>46110</v>
      </c>
      <c r="F36" s="103">
        <f>E36+3</f>
        <v>46113</v>
      </c>
      <c r="G36" s="103">
        <f>E36+4</f>
        <v>46114</v>
      </c>
      <c r="H36" s="103">
        <f>E36+5</f>
        <v>46115</v>
      </c>
    </row>
    <row r="38" spans="1:10" ht="16.149999999999999" thickBot="1">
      <c r="A38" s="43" t="s">
        <v>465</v>
      </c>
      <c r="B38" s="43"/>
      <c r="C38" s="44"/>
      <c r="D38" s="45"/>
      <c r="E38" s="46"/>
      <c r="F38" s="46"/>
      <c r="G38" s="45"/>
      <c r="H38" s="385"/>
      <c r="I38" s="385"/>
    </row>
    <row r="39" spans="1:10" ht="16.899999999999999" customHeight="1" thickBot="1">
      <c r="A39" s="386" t="s">
        <v>388</v>
      </c>
      <c r="B39" s="388" t="s">
        <v>389</v>
      </c>
      <c r="C39" s="388" t="s">
        <v>390</v>
      </c>
      <c r="D39" s="90"/>
      <c r="E39" s="55" t="s">
        <v>392</v>
      </c>
      <c r="F39" s="393" t="s">
        <v>466</v>
      </c>
      <c r="G39" s="394"/>
    </row>
    <row r="40" spans="1:10" ht="15.6" customHeight="1">
      <c r="A40" s="387"/>
      <c r="B40" s="389"/>
      <c r="C40" s="389"/>
      <c r="D40" s="26" t="s">
        <v>391</v>
      </c>
      <c r="E40" s="91" t="s">
        <v>424</v>
      </c>
      <c r="F40" s="36" t="s">
        <v>467</v>
      </c>
      <c r="G40" s="36" t="s">
        <v>468</v>
      </c>
    </row>
    <row r="41" spans="1:10">
      <c r="A41" s="387"/>
      <c r="B41" s="389"/>
      <c r="C41" s="389"/>
      <c r="D41" s="13" t="s">
        <v>399</v>
      </c>
      <c r="E41" s="29" t="s">
        <v>400</v>
      </c>
      <c r="F41" s="10" t="s">
        <v>469</v>
      </c>
      <c r="G41" s="10" t="s">
        <v>470</v>
      </c>
    </row>
    <row r="42" spans="1:10">
      <c r="A42" s="32" t="s">
        <v>471</v>
      </c>
      <c r="B42" s="32" t="s">
        <v>417</v>
      </c>
      <c r="C42" s="32" t="s">
        <v>472</v>
      </c>
      <c r="D42" s="18" t="s">
        <v>473</v>
      </c>
      <c r="E42" s="29">
        <v>46055</v>
      </c>
      <c r="F42" s="29">
        <f>E42+3</f>
        <v>46058</v>
      </c>
      <c r="G42" s="10">
        <f>F42+1</f>
        <v>46059</v>
      </c>
    </row>
    <row r="43" spans="1:10" ht="16.149999999999999" customHeight="1">
      <c r="A43" s="32" t="s">
        <v>474</v>
      </c>
      <c r="B43" s="32" t="s">
        <v>417</v>
      </c>
      <c r="C43" s="32" t="s">
        <v>475</v>
      </c>
      <c r="D43" s="18" t="s">
        <v>476</v>
      </c>
      <c r="E43" s="29">
        <f>E42+7</f>
        <v>46062</v>
      </c>
      <c r="F43" s="29">
        <f>E43+3</f>
        <v>46065</v>
      </c>
      <c r="G43" s="10">
        <f>F43</f>
        <v>46065</v>
      </c>
    </row>
    <row r="44" spans="1:10">
      <c r="A44" s="32" t="s">
        <v>471</v>
      </c>
      <c r="B44" s="32" t="s">
        <v>477</v>
      </c>
      <c r="C44" s="32" t="s">
        <v>478</v>
      </c>
      <c r="D44" s="18" t="s">
        <v>473</v>
      </c>
      <c r="E44" s="29">
        <f>E43+7</f>
        <v>46069</v>
      </c>
      <c r="F44" s="29">
        <f>E44+3</f>
        <v>46072</v>
      </c>
      <c r="G44" s="10">
        <f>F44</f>
        <v>46072</v>
      </c>
    </row>
    <row r="45" spans="1:10">
      <c r="A45" s="32" t="s">
        <v>474</v>
      </c>
      <c r="B45" s="32" t="s">
        <v>477</v>
      </c>
      <c r="C45" s="32" t="s">
        <v>479</v>
      </c>
      <c r="D45" s="18" t="s">
        <v>476</v>
      </c>
      <c r="E45" s="29">
        <f>E44+7</f>
        <v>46076</v>
      </c>
      <c r="F45" s="29">
        <f>E45+3</f>
        <v>46079</v>
      </c>
      <c r="G45" s="10">
        <f>F45</f>
        <v>46079</v>
      </c>
    </row>
    <row r="46" spans="1:10">
      <c r="A46" s="32" t="s">
        <v>471</v>
      </c>
      <c r="B46" s="32" t="s">
        <v>480</v>
      </c>
      <c r="C46" s="32" t="s">
        <v>481</v>
      </c>
      <c r="D46" s="18" t="s">
        <v>473</v>
      </c>
      <c r="E46" s="29">
        <f>E45+7</f>
        <v>46083</v>
      </c>
      <c r="F46" s="29">
        <f>E46+3</f>
        <v>46086</v>
      </c>
      <c r="G46" s="10">
        <f>F46+1</f>
        <v>46087</v>
      </c>
    </row>
    <row r="48" spans="1:10" ht="16.149999999999999" thickBot="1">
      <c r="A48" s="43" t="s">
        <v>482</v>
      </c>
      <c r="B48" s="43"/>
      <c r="C48" s="44"/>
      <c r="D48" s="45"/>
      <c r="E48" s="46"/>
      <c r="F48" s="34"/>
      <c r="G48" s="2"/>
      <c r="H48" s="2"/>
      <c r="I48" s="385"/>
      <c r="J48" s="385"/>
    </row>
    <row r="49" spans="1:5" ht="16.899999999999999" customHeight="1" thickBot="1">
      <c r="A49" s="386" t="s">
        <v>388</v>
      </c>
      <c r="B49" s="388" t="s">
        <v>389</v>
      </c>
      <c r="C49" s="388" t="s">
        <v>390</v>
      </c>
      <c r="D49" s="48" t="s">
        <v>392</v>
      </c>
      <c r="E49" s="55" t="s">
        <v>423</v>
      </c>
    </row>
    <row r="50" spans="1:5" ht="15.6" customHeight="1">
      <c r="A50" s="387"/>
      <c r="B50" s="389"/>
      <c r="C50" s="389"/>
      <c r="D50" s="29" t="s">
        <v>424</v>
      </c>
      <c r="E50" s="36" t="s">
        <v>483</v>
      </c>
    </row>
    <row r="51" spans="1:5">
      <c r="A51" s="387"/>
      <c r="B51" s="389"/>
      <c r="C51" s="389"/>
      <c r="D51" s="29" t="s">
        <v>400</v>
      </c>
      <c r="E51" s="10" t="s">
        <v>484</v>
      </c>
    </row>
    <row r="52" spans="1:5" ht="18" customHeight="1">
      <c r="A52" s="32" t="s">
        <v>485</v>
      </c>
      <c r="B52" s="32" t="s">
        <v>486</v>
      </c>
      <c r="C52" s="32" t="s">
        <v>487</v>
      </c>
      <c r="D52" s="29">
        <v>46082</v>
      </c>
      <c r="E52" s="29">
        <f>D52+3</f>
        <v>46085</v>
      </c>
    </row>
    <row r="53" spans="1:5" ht="18" customHeight="1">
      <c r="A53" s="32" t="s">
        <v>451</v>
      </c>
      <c r="B53" s="32"/>
      <c r="C53" s="32" t="s">
        <v>488</v>
      </c>
      <c r="D53" s="29">
        <f>D52+7</f>
        <v>46089</v>
      </c>
      <c r="E53" s="29">
        <f>D53+3</f>
        <v>46092</v>
      </c>
    </row>
    <row r="54" spans="1:5" ht="18" customHeight="1">
      <c r="A54" s="32" t="s">
        <v>489</v>
      </c>
      <c r="B54" s="32" t="s">
        <v>490</v>
      </c>
      <c r="C54" s="32" t="s">
        <v>491</v>
      </c>
      <c r="D54" s="29">
        <f>D53+7</f>
        <v>46096</v>
      </c>
      <c r="E54" s="29">
        <f>D54+3</f>
        <v>46099</v>
      </c>
    </row>
    <row r="55" spans="1:5" ht="18" customHeight="1">
      <c r="A55" s="32" t="s">
        <v>492</v>
      </c>
      <c r="B55" s="32" t="s">
        <v>493</v>
      </c>
      <c r="C55" s="32" t="s">
        <v>494</v>
      </c>
      <c r="D55" s="29">
        <f>D54+7</f>
        <v>46103</v>
      </c>
      <c r="E55" s="29">
        <f>D55+3</f>
        <v>46106</v>
      </c>
    </row>
    <row r="56" spans="1:5" ht="18" customHeight="1">
      <c r="A56" s="12" t="s">
        <v>495</v>
      </c>
      <c r="B56" s="32" t="s">
        <v>496</v>
      </c>
      <c r="C56" s="32" t="s">
        <v>497</v>
      </c>
      <c r="D56" s="29">
        <f>D55+7</f>
        <v>46110</v>
      </c>
      <c r="E56" s="29">
        <f>D56+3</f>
        <v>46113</v>
      </c>
    </row>
  </sheetData>
  <mergeCells count="26">
    <mergeCell ref="F29:I29"/>
    <mergeCell ref="I18:J18"/>
    <mergeCell ref="A19:A21"/>
    <mergeCell ref="A4:I4"/>
    <mergeCell ref="A8:I8"/>
    <mergeCell ref="D9:D10"/>
    <mergeCell ref="F9:I9"/>
    <mergeCell ref="A9:A11"/>
    <mergeCell ref="B9:B11"/>
    <mergeCell ref="C9:C11"/>
    <mergeCell ref="I48:J48"/>
    <mergeCell ref="A49:A51"/>
    <mergeCell ref="B49:B51"/>
    <mergeCell ref="C49:C51"/>
    <mergeCell ref="B19:B21"/>
    <mergeCell ref="C19:C21"/>
    <mergeCell ref="F19:H19"/>
    <mergeCell ref="B39:B41"/>
    <mergeCell ref="C39:C41"/>
    <mergeCell ref="F39:G39"/>
    <mergeCell ref="H38:I38"/>
    <mergeCell ref="A39:A41"/>
    <mergeCell ref="I28:J28"/>
    <mergeCell ref="A29:A31"/>
    <mergeCell ref="B29:B31"/>
    <mergeCell ref="C29:C31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1185805-d145-4968-a19f-5fa9d36b91a1">
      <Terms xmlns="http://schemas.microsoft.com/office/infopath/2007/PartnerControls"/>
    </lcf76f155ced4ddcb4097134ff3c332f>
    <TaxCatchAll xmlns="cfa9f8d6-b86c-48ad-b252-34d1024321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E2CB6479918F4093381A8B30FD8403" ma:contentTypeVersion="16" ma:contentTypeDescription="Create a new document." ma:contentTypeScope="" ma:versionID="0f1324c1399b1bd959949771cbde5738">
  <xsd:schema xmlns:xsd="http://www.w3.org/2001/XMLSchema" xmlns:xs="http://www.w3.org/2001/XMLSchema" xmlns:p="http://schemas.microsoft.com/office/2006/metadata/properties" xmlns:ns2="d1185805-d145-4968-a19f-5fa9d36b91a1" xmlns:ns3="cfa9f8d6-b86c-48ad-b252-34d102432198" targetNamespace="http://schemas.microsoft.com/office/2006/metadata/properties" ma:root="true" ma:fieldsID="429deeefc2bd9e0ac576363562f84e13" ns2:_="" ns3:_="">
    <xsd:import namespace="d1185805-d145-4968-a19f-5fa9d36b91a1"/>
    <xsd:import namespace="cfa9f8d6-b86c-48ad-b252-34d1024321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85805-d145-4968-a19f-5fa9d36b9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b93b33-c365-411b-a35f-fba1220b9a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9f8d6-b86c-48ad-b252-34d1024321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8fa895b-e028-4484-9d87-9fb4995b2513}" ma:internalName="TaxCatchAll" ma:showField="CatchAllData" ma:web="cfa9f8d6-b86c-48ad-b252-34d1024321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F6FEF-DE7D-48A4-9C15-C35196F99062}"/>
</file>

<file path=customXml/itemProps2.xml><?xml version="1.0" encoding="utf-8"?>
<ds:datastoreItem xmlns:ds="http://schemas.openxmlformats.org/officeDocument/2006/customXml" ds:itemID="{2EA6301C-46EB-4E6A-A7E5-B0BF66551FB8}"/>
</file>

<file path=customXml/itemProps3.xml><?xml version="1.0" encoding="utf-8"?>
<ds:datastoreItem xmlns:ds="http://schemas.openxmlformats.org/officeDocument/2006/customXml" ds:itemID="{2344275C-662B-40D6-92FD-7C22134791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YMXMN-XBAE Annie Lin 林小靖</dc:creator>
  <cp:keywords/>
  <dc:description/>
  <cp:lastModifiedBy>YMXMN-XBAS Susan Deng 邓淑珍</cp:lastModifiedBy>
  <cp:revision/>
  <dcterms:created xsi:type="dcterms:W3CDTF">2015-06-05T18:19:34Z</dcterms:created>
  <dcterms:modified xsi:type="dcterms:W3CDTF">2026-02-10T07:37:57Z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0x0101004BE2CB6479918F4093381A8B30FD8403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